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lsanacionaldevalores.sharepoint.com/sites/mybnv/direcciones/ope/ma/d/Respaldo Servidor Carpeta Z/DIRECCION OPERACIONES/Katherine Mesa/Mesa de ayuda/NEGOCIACION/"/>
    </mc:Choice>
  </mc:AlternateContent>
  <xr:revisionPtr revIDLastSave="8" documentId="8_{C635EF29-0636-438C-A015-9043155083E3}" xr6:coauthVersionLast="47" xr6:coauthVersionMax="47" xr10:uidLastSave="{A3F56C36-4416-49D9-9A84-0B9D589F7BED}"/>
  <bookViews>
    <workbookView xWindow="28680" yWindow="-120" windowWidth="24240" windowHeight="13020" xr2:uid="{00000000-000D-0000-FFFF-FFFF00000000}"/>
  </bookViews>
  <sheets>
    <sheet name="Formulario" sheetId="1" r:id="rId1"/>
    <sheet name="Referencias" sheetId="3" r:id="rId2"/>
  </sheets>
  <definedNames>
    <definedName name="_xlnm.Print_Area" localSheetId="0">Formulario!$A$1:$G$212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1" l="1"/>
  <c r="F33" i="1"/>
  <c r="C139" i="1"/>
  <c r="F143" i="1"/>
  <c r="F142" i="1"/>
  <c r="C143" i="1"/>
  <c r="C142" i="1"/>
  <c r="F140" i="1"/>
  <c r="C131" i="1"/>
  <c r="D92" i="3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D36" i="3"/>
  <c r="G65" i="3"/>
  <c r="G60" i="3"/>
  <c r="D50" i="3"/>
  <c r="D43" i="3"/>
  <c r="H84" i="3"/>
  <c r="D32" i="3"/>
  <c r="D34" i="3"/>
  <c r="D65" i="3"/>
  <c r="D71" i="3"/>
  <c r="D76" i="3"/>
  <c r="H22" i="3"/>
  <c r="D84" i="3"/>
  <c r="D17" i="3"/>
</calcChain>
</file>

<file path=xl/sharedStrings.xml><?xml version="1.0" encoding="utf-8"?>
<sst xmlns="http://schemas.openxmlformats.org/spreadsheetml/2006/main" count="287" uniqueCount="218">
  <si>
    <t>Nombre del Emisor</t>
  </si>
  <si>
    <t>Sector Económico</t>
  </si>
  <si>
    <t>Domicilio</t>
  </si>
  <si>
    <t>Agroindustrial</t>
  </si>
  <si>
    <t>Bancario</t>
  </si>
  <si>
    <t>Comercial</t>
  </si>
  <si>
    <t>Fondos de inversión</t>
  </si>
  <si>
    <t>Financiero</t>
  </si>
  <si>
    <t>Financiero-Cooperativo</t>
  </si>
  <si>
    <t>Fideicomiso</t>
  </si>
  <si>
    <t xml:space="preserve">Industrial </t>
  </si>
  <si>
    <t>Inmobiliario</t>
  </si>
  <si>
    <t>Mutuales</t>
  </si>
  <si>
    <t>Servicios no financieros</t>
  </si>
  <si>
    <t>Servicios financieros</t>
  </si>
  <si>
    <t>Sector público no bancario</t>
  </si>
  <si>
    <t>Teléfono 1</t>
  </si>
  <si>
    <t>Teléfono 2</t>
  </si>
  <si>
    <t>Fax 1</t>
  </si>
  <si>
    <t>Fax 2</t>
  </si>
  <si>
    <t>Fecha de Emisión</t>
  </si>
  <si>
    <t>Fecha de Vencimiento</t>
  </si>
  <si>
    <t>Base de Cálculo</t>
  </si>
  <si>
    <t>Plazo Emisión</t>
  </si>
  <si>
    <t>Moneda</t>
  </si>
  <si>
    <t>01 - Colones</t>
  </si>
  <si>
    <t>02 - Dólares</t>
  </si>
  <si>
    <t>03 - Córdovas</t>
  </si>
  <si>
    <t>07 - Euros</t>
  </si>
  <si>
    <t>04 - Lempiras</t>
  </si>
  <si>
    <t>05 - Colones Salvadoreños</t>
  </si>
  <si>
    <t>06 - Quetzales</t>
  </si>
  <si>
    <t>Serie</t>
  </si>
  <si>
    <t>Monto de la Emisión</t>
  </si>
  <si>
    <t>Monto Mínimo Inversión</t>
  </si>
  <si>
    <t>Múltiplos</t>
  </si>
  <si>
    <t>Tratamiento Fiscal</t>
  </si>
  <si>
    <t>(explique otros)</t>
  </si>
  <si>
    <t>Otros (explique)</t>
  </si>
  <si>
    <t>Sociedades Capital CR (acciones)</t>
  </si>
  <si>
    <t>Tipo de Tasa de Interés</t>
  </si>
  <si>
    <t>Fija</t>
  </si>
  <si>
    <t>Variable</t>
  </si>
  <si>
    <t>Referencia Tasa Variable</t>
  </si>
  <si>
    <t>01 - Treasury Bonds 5 años</t>
  </si>
  <si>
    <t>03 - Prime</t>
  </si>
  <si>
    <t>04 - Tasa Básica</t>
  </si>
  <si>
    <t>05 - Bonos Tasa Real</t>
  </si>
  <si>
    <t>06 - Otros (explique)</t>
  </si>
  <si>
    <t>a.</t>
  </si>
  <si>
    <t>No Aplica</t>
  </si>
  <si>
    <t>0% (No Aplica IR)</t>
  </si>
  <si>
    <t>b1.</t>
  </si>
  <si>
    <t>b2.</t>
  </si>
  <si>
    <t>Premio</t>
  </si>
  <si>
    <t>Fijo</t>
  </si>
  <si>
    <t>b3.</t>
  </si>
  <si>
    <t>Tasa Piso</t>
  </si>
  <si>
    <t>b4.</t>
  </si>
  <si>
    <t>Tasa Techo</t>
  </si>
  <si>
    <t>Sobre la Referencia Tasa Variable</t>
  </si>
  <si>
    <t>Sobre la Tasa Calculada Neta</t>
  </si>
  <si>
    <t>Periodicidad</t>
  </si>
  <si>
    <t>Mensual</t>
  </si>
  <si>
    <t>Bimensual</t>
  </si>
  <si>
    <t>Trimestral</t>
  </si>
  <si>
    <t>Semestral</t>
  </si>
  <si>
    <t>Anual</t>
  </si>
  <si>
    <t>Periodicidad Intereses</t>
  </si>
  <si>
    <t>Tipo de Valor</t>
  </si>
  <si>
    <t>Acciones Comunes</t>
  </si>
  <si>
    <t>Acciones Preferentes</t>
  </si>
  <si>
    <t>Bonos Convertibles</t>
  </si>
  <si>
    <t>Fondo Cerrado - Crecimiento</t>
  </si>
  <si>
    <t>Fondo Cerrado - Renta</t>
  </si>
  <si>
    <t>Fondo Cerrado - Títulos Extranjeros</t>
  </si>
  <si>
    <t>Fondo Cerrado - Accionario Local</t>
  </si>
  <si>
    <t>Fondo Cerrado - Inmobiliario</t>
  </si>
  <si>
    <t>Fondo Cerrado - Hipotecario</t>
  </si>
  <si>
    <t>Megafondo</t>
  </si>
  <si>
    <t>Fondos Abiertos</t>
  </si>
  <si>
    <t>Warrants</t>
  </si>
  <si>
    <t>Ley de Circulación</t>
  </si>
  <si>
    <t>Al Portador</t>
  </si>
  <si>
    <t>A la Orden</t>
  </si>
  <si>
    <t>Nominativos</t>
  </si>
  <si>
    <t>Clasificación de Riesgo</t>
  </si>
  <si>
    <t>Calificación Otorgada</t>
  </si>
  <si>
    <t>Empresa Calificadora</t>
  </si>
  <si>
    <t>Garantía (colateral)</t>
  </si>
  <si>
    <t>Solidaria</t>
  </si>
  <si>
    <t>Fiduciaria</t>
  </si>
  <si>
    <t>Opciones</t>
  </si>
  <si>
    <t>Amortizaciones</t>
  </si>
  <si>
    <t>Llenar tabla de Amortizaciones</t>
  </si>
  <si>
    <t>TABLA DE OPCIONES</t>
  </si>
  <si>
    <t>TABLA DE AMORTIZACIONES</t>
  </si>
  <si>
    <t>Representación</t>
  </si>
  <si>
    <t xml:space="preserve">  (se entenderá fijado dos días antes de la fecha de emisión)</t>
  </si>
  <si>
    <t>Formulario de Registro de Emisiones</t>
  </si>
  <si>
    <t>Fecha</t>
  </si>
  <si>
    <t>Porcentaje Amortización</t>
  </si>
  <si>
    <t>Valor Facial</t>
  </si>
  <si>
    <t>Firma del Emisor</t>
  </si>
  <si>
    <t xml:space="preserve">   Máximo 12 caracteres</t>
  </si>
  <si>
    <t xml:space="preserve">   DD/MM/YYYY</t>
  </si>
  <si>
    <t>Tipo (CALL ó PUT)</t>
  </si>
  <si>
    <t>Precio</t>
  </si>
  <si>
    <t>Página 2</t>
  </si>
  <si>
    <t>Página 3</t>
  </si>
  <si>
    <t>Número Macrotítulo</t>
  </si>
  <si>
    <t>Lugar de Custodia</t>
  </si>
  <si>
    <t>Página 4</t>
  </si>
  <si>
    <t>Código de Cálculo</t>
  </si>
  <si>
    <t>Amortizable</t>
  </si>
  <si>
    <t>30/360</t>
  </si>
  <si>
    <t>Forma de Pago MS</t>
  </si>
  <si>
    <t>Plan de Pagos</t>
  </si>
  <si>
    <t>Préstamo de Valores</t>
  </si>
  <si>
    <t>Nombre del Emisor:</t>
  </si>
  <si>
    <t>REGISTRO DE BANCOS PAGADORES</t>
  </si>
  <si>
    <t>Este formulario se utiliza para:</t>
  </si>
  <si>
    <t>1.  Nuevos Emisores en forma obligatoria</t>
  </si>
  <si>
    <t xml:space="preserve">2.  Para emisores inscritos que requieran cambiar su Banco Pagador </t>
  </si>
  <si>
    <t>Ejecutivos de Enlace</t>
  </si>
  <si>
    <t>Nombre y Apellido:</t>
  </si>
  <si>
    <t>Correo Electrónico</t>
  </si>
  <si>
    <t>Ciudad, País</t>
  </si>
  <si>
    <t>DATOS GENERALES DEL EMISOR Y LA EMISION</t>
  </si>
  <si>
    <t>Seleccione el medio de comunicación requerido</t>
  </si>
  <si>
    <t>Puestos Representantes</t>
  </si>
  <si>
    <t>Banco Pagador 1</t>
  </si>
  <si>
    <t>Oficiales del Banco</t>
  </si>
  <si>
    <t>Banco Pagador 2</t>
  </si>
  <si>
    <t>Nemotécnico Emisor</t>
  </si>
  <si>
    <t>Nemotécnico Instrumento</t>
  </si>
  <si>
    <t>a</t>
  </si>
  <si>
    <t>b</t>
  </si>
  <si>
    <t>c</t>
  </si>
  <si>
    <t>d</t>
  </si>
  <si>
    <t>e</t>
  </si>
  <si>
    <t>g</t>
  </si>
  <si>
    <t>h</t>
  </si>
  <si>
    <t>f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</si>
  <si>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</si>
  <si>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</si>
  <si>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</si>
  <si>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</si>
  <si>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</si>
  <si>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</si>
  <si>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</si>
  <si>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</si>
  <si>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</si>
  <si>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</si>
  <si>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</si>
  <si>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</si>
  <si>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</si>
  <si>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</si>
  <si>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</si>
  <si>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</si>
  <si>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</si>
  <si>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Porcentaje Garantía</t>
  </si>
  <si>
    <t>Garantía de Margen</t>
  </si>
  <si>
    <t>Garantía de Cumplimiento</t>
  </si>
  <si>
    <t>Cobertura Total</t>
  </si>
  <si>
    <t>Fecha de Inicio de Negociación</t>
  </si>
  <si>
    <t xml:space="preserve">   5 caracteres máximo</t>
  </si>
  <si>
    <t xml:space="preserve">  12 caracteres máximo</t>
  </si>
  <si>
    <t xml:space="preserve">  12 números máximo</t>
  </si>
  <si>
    <t>Notas</t>
  </si>
  <si>
    <t>Fecha incio amortizaciones</t>
  </si>
  <si>
    <t>Acciones Convertibles</t>
  </si>
  <si>
    <t>Solo para Gobierno y BCCR</t>
  </si>
  <si>
    <t>BCCR- BEM tasa fija (bem)</t>
  </si>
  <si>
    <t>G- TP Tasa Básica  (tptba)</t>
  </si>
  <si>
    <t>BCCR- BEM Cero Cupón (bem0)</t>
  </si>
  <si>
    <t xml:space="preserve">G- TP Cero Cupón (tp0) </t>
  </si>
  <si>
    <t>G- TP Tasa Fija (tp, tp$)</t>
  </si>
  <si>
    <t>G- TP Ajustables (tp$a)</t>
  </si>
  <si>
    <t>Solo Hacienda (G) Y BCCR</t>
  </si>
  <si>
    <t>Medio de Comunicación</t>
  </si>
  <si>
    <t>Fax</t>
  </si>
  <si>
    <t>CEVAL</t>
  </si>
  <si>
    <t>BANNA</t>
  </si>
  <si>
    <t>Devenga Intereses desde:</t>
  </si>
  <si>
    <t>16.1 Dia de pago</t>
  </si>
  <si>
    <r>
      <t xml:space="preserve">Acuerdo de Sugeval </t>
    </r>
    <r>
      <rPr>
        <b/>
        <vertAlign val="superscript"/>
        <sz val="9"/>
        <rFont val="Arial"/>
        <family val="2"/>
      </rPr>
      <t>1</t>
    </r>
  </si>
  <si>
    <r>
      <t xml:space="preserve">Fecha del Acuerdo </t>
    </r>
    <r>
      <rPr>
        <b/>
        <vertAlign val="superscript"/>
        <sz val="9"/>
        <rFont val="Arial"/>
        <family val="2"/>
      </rPr>
      <t>1</t>
    </r>
  </si>
  <si>
    <r>
      <t>1.</t>
    </r>
    <r>
      <rPr>
        <i/>
        <sz val="9"/>
        <rFont val="Arial"/>
        <family val="2"/>
      </rPr>
      <t>Para sector público, número y fecha de Ley o Decreto que autorice la emisión</t>
    </r>
  </si>
  <si>
    <r>
      <t xml:space="preserve">  Para </t>
    </r>
    <r>
      <rPr>
        <b/>
        <i/>
        <sz val="9"/>
        <rFont val="Arial Narrow"/>
        <family val="2"/>
      </rPr>
      <t>Fija</t>
    </r>
    <r>
      <rPr>
        <i/>
        <sz val="9"/>
        <rFont val="Arial Narrow"/>
        <family val="2"/>
      </rPr>
      <t xml:space="preserve"> llenar </t>
    </r>
    <r>
      <rPr>
        <b/>
        <i/>
        <sz val="9"/>
        <rFont val="Arial Narrow"/>
        <family val="2"/>
      </rPr>
      <t>a</t>
    </r>
    <r>
      <rPr>
        <i/>
        <sz val="9"/>
        <rFont val="Arial Narrow"/>
        <family val="2"/>
      </rPr>
      <t xml:space="preserve">.  Para </t>
    </r>
    <r>
      <rPr>
        <b/>
        <i/>
        <sz val="9"/>
        <rFont val="Arial Narrow"/>
        <family val="2"/>
      </rPr>
      <t>Variable</t>
    </r>
    <r>
      <rPr>
        <i/>
        <sz val="9"/>
        <rFont val="Arial Narrow"/>
        <family val="2"/>
      </rPr>
      <t xml:space="preserve"> llenar </t>
    </r>
    <r>
      <rPr>
        <b/>
        <i/>
        <sz val="9"/>
        <rFont val="Arial Narrow"/>
        <family val="2"/>
      </rPr>
      <t>b1 a b4</t>
    </r>
  </si>
  <si>
    <r>
      <t xml:space="preserve">Referencia Tasa </t>
    </r>
    <r>
      <rPr>
        <b/>
        <sz val="9"/>
        <rFont val="Arial"/>
        <family val="2"/>
      </rPr>
      <t>Variable</t>
    </r>
  </si>
  <si>
    <t>*Si la emisión tiene flujos diferentes de pagos de cupones favor indicar si los mismos aplican al inicio o al final del plazo</t>
  </si>
  <si>
    <t xml:space="preserve">   T+</t>
  </si>
  <si>
    <t xml:space="preserve"> </t>
  </si>
  <si>
    <t>n</t>
  </si>
  <si>
    <t>ñ</t>
  </si>
  <si>
    <t xml:space="preserve">ISIN </t>
  </si>
  <si>
    <t xml:space="preserve">     Llenar tabla de Opciones</t>
  </si>
  <si>
    <t>G- Tudes</t>
  </si>
  <si>
    <t>Papel Comercial (plazo &lt;= 359 días)</t>
  </si>
  <si>
    <t>Bonos Ordinarios (plazo &gt;= 360 días)</t>
  </si>
  <si>
    <t xml:space="preserve">30/360 </t>
  </si>
  <si>
    <t>BCCR-bemud (BEM en UDES)</t>
  </si>
  <si>
    <t>Subcidiaria</t>
  </si>
  <si>
    <t>Total de valores nominales</t>
  </si>
  <si>
    <t>REGISTROS PARA USO INTERNO DE LA BNV E INTERCLEAR</t>
  </si>
  <si>
    <t>19.1 Mínimos</t>
  </si>
  <si>
    <t>15% Impuesto Renta CR</t>
  </si>
  <si>
    <t>Bonos verdes</t>
  </si>
  <si>
    <t>BCCR-BEM tasa variable dólares(bemv$)</t>
  </si>
  <si>
    <t>BCCR-BEM tasa variable colones (bemv)</t>
  </si>
  <si>
    <t>Anotación</t>
  </si>
  <si>
    <t>BCCR-BEDV tasa variable colones(bedv)</t>
  </si>
  <si>
    <t>BCCR-BEDV$ tasa variable dólares(bedv$)</t>
  </si>
  <si>
    <t>G-TPRAS</t>
  </si>
  <si>
    <t>7% Impuesto Renta CR</t>
  </si>
  <si>
    <r>
      <t xml:space="preserve">Tasa Interés </t>
    </r>
    <r>
      <rPr>
        <b/>
        <sz val="9"/>
        <rFont val="Arial"/>
        <family val="2"/>
      </rPr>
      <t>Bruta</t>
    </r>
  </si>
  <si>
    <t>Bonos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</si>
</sst>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%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vertAlign val="superscript"/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b/>
      <vertAlign val="superscript"/>
      <sz val="9"/>
      <name val="Arial"/>
      <family val="2"/>
    </font>
    <font>
      <i/>
      <sz val="9"/>
      <name val="Arial"/>
      <family val="2"/>
    </font>
    <font>
      <i/>
      <sz val="9"/>
      <name val="Arial Narrow"/>
      <family val="2"/>
    </font>
    <font>
      <b/>
      <i/>
      <sz val="9"/>
      <name val="Arial"/>
      <family val="2"/>
    </font>
    <font>
      <b/>
      <i/>
      <sz val="9"/>
      <name val="Arial Narrow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sz val="9"/>
      <color indexed="18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0" xfId="0" applyFill="1"/>
    <xf numFmtId="9" fontId="0" fillId="0" borderId="0" xfId="0" applyNumberForma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3" borderId="0" xfId="0" applyFill="1"/>
    <xf numFmtId="9" fontId="0" fillId="3" borderId="0" xfId="3" applyFont="1" applyFill="1"/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1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4" fontId="7" fillId="0" borderId="4" xfId="1" applyFont="1" applyBorder="1" applyAlignment="1" applyProtection="1">
      <alignment vertical="center"/>
      <protection locked="0"/>
    </xf>
    <xf numFmtId="164" fontId="7" fillId="0" borderId="0" xfId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0" fontId="7" fillId="0" borderId="4" xfId="3" applyNumberFormat="1" applyFont="1" applyBorder="1" applyAlignment="1" applyProtection="1">
      <alignment vertical="center"/>
      <protection locked="0"/>
    </xf>
    <xf numFmtId="10" fontId="7" fillId="0" borderId="0" xfId="3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0" fontId="7" fillId="0" borderId="0" xfId="3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 applyAlignment="1">
      <alignment horizontal="right"/>
    </xf>
    <xf numFmtId="0" fontId="6" fillId="0" borderId="0" xfId="0" applyFont="1"/>
    <xf numFmtId="14" fontId="7" fillId="0" borderId="9" xfId="0" applyNumberFormat="1" applyFont="1" applyBorder="1" applyAlignment="1" applyProtection="1">
      <alignment horizontal="center" vertical="center"/>
      <protection locked="0"/>
    </xf>
    <xf numFmtId="10" fontId="7" fillId="0" borderId="0" xfId="3" applyNumberFormat="1" applyFont="1" applyBorder="1" applyAlignment="1" applyProtection="1">
      <alignment horizontal="center"/>
      <protection locked="0"/>
    </xf>
    <xf numFmtId="164" fontId="7" fillId="0" borderId="10" xfId="1" applyFont="1" applyBorder="1"/>
    <xf numFmtId="0" fontId="11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0" fontId="7" fillId="0" borderId="0" xfId="3" applyNumberFormat="1" applyFont="1" applyBorder="1" applyProtection="1">
      <protection locked="0"/>
    </xf>
    <xf numFmtId="14" fontId="7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4" xfId="3" applyNumberFormat="1" applyFont="1" applyBorder="1" applyProtection="1">
      <protection locked="0"/>
    </xf>
    <xf numFmtId="0" fontId="7" fillId="0" borderId="4" xfId="0" applyFont="1" applyBorder="1"/>
    <xf numFmtId="164" fontId="7" fillId="0" borderId="12" xfId="1" applyFont="1" applyBorder="1"/>
    <xf numFmtId="0" fontId="6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8" xfId="0" applyFont="1" applyBorder="1" applyAlignment="1">
      <alignment horizontal="center"/>
    </xf>
    <xf numFmtId="164" fontId="7" fillId="0" borderId="10" xfId="1" applyFont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12" xfId="1" applyFont="1" applyBorder="1" applyProtection="1">
      <protection locked="0"/>
    </xf>
    <xf numFmtId="0" fontId="6" fillId="0" borderId="6" xfId="0" applyFont="1" applyBorder="1" applyAlignment="1">
      <alignment vertical="center"/>
    </xf>
    <xf numFmtId="0" fontId="7" fillId="0" borderId="8" xfId="0" applyFont="1" applyBorder="1"/>
    <xf numFmtId="0" fontId="15" fillId="0" borderId="9" xfId="0" applyFont="1" applyBorder="1" applyAlignment="1">
      <alignment vertical="center"/>
    </xf>
    <xf numFmtId="0" fontId="7" fillId="0" borderId="10" xfId="0" applyFont="1" applyBorder="1"/>
    <xf numFmtId="0" fontId="15" fillId="0" borderId="11" xfId="0" applyFont="1" applyBorder="1" applyAlignment="1">
      <alignment vertical="center"/>
    </xf>
    <xf numFmtId="0" fontId="7" fillId="0" borderId="12" xfId="0" applyFont="1" applyBorder="1"/>
    <xf numFmtId="0" fontId="7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17" fillId="0" borderId="4" xfId="2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justify" vertical="center" wrapText="1"/>
      <protection locked="0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10" fontId="7" fillId="0" borderId="0" xfId="3" applyNumberFormat="1" applyFont="1" applyBorder="1" applyAlignment="1" applyProtection="1">
      <alignment horizontal="left" vertical="center"/>
    </xf>
    <xf numFmtId="10" fontId="7" fillId="0" borderId="4" xfId="3" applyNumberFormat="1" applyFont="1" applyBorder="1" applyAlignment="1" applyProtection="1">
      <alignment horizontal="left" vertical="center"/>
    </xf>
    <xf numFmtId="14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/>
    <xf numFmtId="166" fontId="7" fillId="0" borderId="4" xfId="3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2" fmlaLink="Referencias!$C$1" fmlaRange="Referencias!$B$2:$B$15" noThreeD="1" sel="1" val="0"/>
</file>

<file path=xl/ctrlProps/ctrlProp10.xml><?xml version="1.0" encoding="utf-8"?>
<formControlPr xmlns="http://schemas.microsoft.com/office/spreadsheetml/2009/9/main" objectType="CheckBox" fmlaLink="Referencias!$C$64" lockText="1" noThreeD="1"/>
</file>

<file path=xl/ctrlProps/ctrlProp11.xml><?xml version="1.0" encoding="utf-8"?>
<formControlPr xmlns="http://schemas.microsoft.com/office/spreadsheetml/2009/9/main" objectType="Drop" dropStyle="combo" dx="22" fmlaLink="Referencias!$D$64" fmlaRange="Referencias!$B$66:$B$69" noThreeD="1" sel="1" val="0"/>
</file>

<file path=xl/ctrlProps/ctrlProp12.xml><?xml version="1.0" encoding="utf-8"?>
<formControlPr xmlns="http://schemas.microsoft.com/office/spreadsheetml/2009/9/main" objectType="CheckBox" fmlaLink="Referencias!$C$70" lockText="1" noThreeD="1"/>
</file>

<file path=xl/ctrlProps/ctrlProp13.xml><?xml version="1.0" encoding="utf-8"?>
<formControlPr xmlns="http://schemas.microsoft.com/office/spreadsheetml/2009/9/main" objectType="Drop" dropStyle="combo" dx="22" fmlaLink="Referencias!$D$70" fmlaRange="Referencias!$B$72:$B$75" noThreeD="1" sel="1" val="0"/>
</file>

<file path=xl/ctrlProps/ctrlProp14.xml><?xml version="1.0" encoding="utf-8"?>
<formControlPr xmlns="http://schemas.microsoft.com/office/spreadsheetml/2009/9/main" objectType="Drop" dropStyle="combo" dx="22" fmlaLink="Referencias!$C$76" fmlaRange="Referencias!$B$78:$B$83" noThreeD="1" sel="1" val="0"/>
</file>

<file path=xl/ctrlProps/ctrlProp15.xml><?xml version="1.0" encoding="utf-8"?>
<formControlPr xmlns="http://schemas.microsoft.com/office/spreadsheetml/2009/9/main" objectType="Drop" dropStyle="combo" dx="22" fmlaLink="Referencias!$G$1" fmlaRange="Referencias!$F$2:$F$20" noThreeD="1" sel="1" val="0"/>
</file>

<file path=xl/ctrlProps/ctrlProp16.xml><?xml version="1.0" encoding="utf-8"?>
<formControlPr xmlns="http://schemas.microsoft.com/office/spreadsheetml/2009/9/main" objectType="Drop" dropStyle="combo" dx="22" fmlaLink="Referencias!$C$84" fmlaRange="Referencias!$B$86:$B$90" noThreeD="1" sel="1" val="0"/>
</file>

<file path=xl/ctrlProps/ctrlProp17.xml><?xml version="1.0" encoding="utf-8"?>
<formControlPr xmlns="http://schemas.microsoft.com/office/spreadsheetml/2009/9/main" objectType="CheckBox" fmlaLink="Referencias!$G$32" lockText="1" noThreeD="1"/>
</file>

<file path=xl/ctrlProps/ctrlProp18.xml><?xml version="1.0" encoding="utf-8"?>
<formControlPr xmlns="http://schemas.microsoft.com/office/spreadsheetml/2009/9/main" objectType="Drop" dropStyle="combo" dx="22" fmlaLink="Referencias!$G$22" fmlaRange="Referencias!$F$25:$F$30" noThreeD="1" sel="6" val="0"/>
</file>

<file path=xl/ctrlProps/ctrlProp19.xml><?xml version="1.0" encoding="utf-8"?>
<formControlPr xmlns="http://schemas.microsoft.com/office/spreadsheetml/2009/9/main" objectType="CheckBox" fmlaLink="Referencias!$C$92" lockText="1" noThreeD="1"/>
</file>

<file path=xl/ctrlProps/ctrlProp2.xml><?xml version="1.0" encoding="utf-8"?>
<formControlPr xmlns="http://schemas.microsoft.com/office/spreadsheetml/2009/9/main" objectType="Drop" dropStyle="combo" dx="22" fmlaLink="Referencias!$C$17" fmlaRange="Referencias!$B$18:$B$20" noThreeD="1" sel="2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Drop" dropStyle="combo" dx="22" noThreeD="1" sel="0" val="0"/>
</file>

<file path=xl/ctrlProps/ctrlProp22.xml><?xml version="1.0" encoding="utf-8"?>
<formControlPr xmlns="http://schemas.microsoft.com/office/spreadsheetml/2009/9/main" objectType="CheckBox" fmlaLink="Referencias!$F$63" lockText="1" noThreeD="1"/>
</file>

<file path=xl/ctrlProps/ctrlProp23.xml><?xml version="1.0" encoding="utf-8"?>
<formControlPr xmlns="http://schemas.microsoft.com/office/spreadsheetml/2009/9/main" objectType="CheckBox" fmlaLink="Referencias!$F$68" lockText="1" noThreeD="1"/>
</file>

<file path=xl/ctrlProps/ctrlProp24.xml><?xml version="1.0" encoding="utf-8"?>
<formControlPr xmlns="http://schemas.microsoft.com/office/spreadsheetml/2009/9/main" objectType="Drop" dropStyle="combo" dx="22" fmlaLink="Referencias!$G$95" fmlaRange="Referencias!$F$99:$F$101" noThreeD="1" sel="0" val="0"/>
</file>

<file path=xl/ctrlProps/ctrlProp25.xml><?xml version="1.0" encoding="utf-8"?>
<formControlPr xmlns="http://schemas.microsoft.com/office/spreadsheetml/2009/9/main" objectType="Drop" dropStyle="combo" dx="22" fmlaLink="Referencias!$C$108" fmlaRange="Referencias!$B$113:$B$115" noThreeD="1" sel="0" val="0"/>
</file>

<file path=xl/ctrlProps/ctrlProp26.xml><?xml version="1.0" encoding="utf-8"?>
<formControlPr xmlns="http://schemas.microsoft.com/office/spreadsheetml/2009/9/main" objectType="Drop" dropStyle="combo" dx="22" fmlaLink="Referencias!$C$95" fmlaRange="Referencias!$B$97:$B$110" noThreeD="1" sel="1" val="0"/>
</file>

<file path=xl/ctrlProps/ctrlProp27.xml><?xml version="1.0" encoding="utf-8"?>
<formControlPr xmlns="http://schemas.microsoft.com/office/spreadsheetml/2009/9/main" objectType="Drop" dropStyle="combo" dx="22" fmlaLink="Referencias!$E$103" fmlaRange="Referencias!$E$104:$E$136" noThreeD="1" sel="1" val="0"/>
</file>

<file path=xl/ctrlProps/ctrlProp3.xml><?xml version="1.0" encoding="utf-8"?>
<formControlPr xmlns="http://schemas.microsoft.com/office/spreadsheetml/2009/9/main" objectType="Drop" dropStyle="combo" dx="22" fmlaLink="Referencias!$C$22" fmlaRange="Referencias!$B$23:$B$30" noThreeD="1" sel="1" val="0"/>
</file>

<file path=xl/ctrlProps/ctrlProp4.xml><?xml version="1.0" encoding="utf-8"?>
<formControlPr xmlns="http://schemas.microsoft.com/office/spreadsheetml/2009/9/main" objectType="Drop" dropStyle="combo" dx="22" fmlaLink="Referencias!$C$43" fmlaRange="Referencias!$B$45:$B$49" noThreeD="1" sel="3" val="0"/>
</file>

<file path=xl/ctrlProps/ctrlProp5.xml><?xml version="1.0" encoding="utf-8"?>
<formControlPr xmlns="http://schemas.microsoft.com/office/spreadsheetml/2009/9/main" objectType="Drop" dropStyle="combo" dx="22" fmlaLink="Referencias!$C$36" fmlaRange="Referencias!$B$37:$B$42" noThreeD="1" sel="1" val="0"/>
</file>

<file path=xl/ctrlProps/ctrlProp6.xml><?xml version="1.0" encoding="utf-8"?>
<formControlPr xmlns="http://schemas.microsoft.com/office/spreadsheetml/2009/9/main" objectType="Drop" dropStyle="combo" dx="22" fmlaLink="Referencias!$C$50" fmlaRange="Referencias!$B$52:$B$57" noThreeD="1" sel="1" val="0"/>
</file>

<file path=xl/ctrlProps/ctrlProp7.xml><?xml version="1.0" encoding="utf-8"?>
<formControlPr xmlns="http://schemas.microsoft.com/office/spreadsheetml/2009/9/main" objectType="Drop" dropStyle="combo" dx="22" fmlaLink="Referencias!$C$59" fmlaRange="Referencias!$B$61:$B$63" noThreeD="1" sel="1" val="0"/>
</file>

<file path=xl/ctrlProps/ctrlProp8.xml><?xml version="1.0" encoding="utf-8"?>
<formControlPr xmlns="http://schemas.microsoft.com/office/spreadsheetml/2009/9/main" objectType="CheckBox" fmlaLink="Referencias!$C$32" lockText="1" noThreeD="1"/>
</file>

<file path=xl/ctrlProps/ctrlProp9.xml><?xml version="1.0" encoding="utf-8"?>
<formControlPr xmlns="http://schemas.microsoft.com/office/spreadsheetml/2009/9/main" objectType="CheckBox" fmlaLink="Referencias!$C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50800</xdr:rowOff>
        </xdr:from>
        <xdr:to>
          <xdr:col>4</xdr:col>
          <xdr:colOff>12700</xdr:colOff>
          <xdr:row>9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4</xdr:col>
          <xdr:colOff>12700</xdr:colOff>
          <xdr:row>32</xdr:row>
          <xdr:rowOff>203200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4</xdr:col>
          <xdr:colOff>12700</xdr:colOff>
          <xdr:row>19</xdr:row>
          <xdr:rowOff>203200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4</xdr:col>
          <xdr:colOff>12700</xdr:colOff>
          <xdr:row>42</xdr:row>
          <xdr:rowOff>203200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4</xdr:col>
          <xdr:colOff>12700</xdr:colOff>
          <xdr:row>39</xdr:row>
          <xdr:rowOff>203200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4</xdr:col>
          <xdr:colOff>19050</xdr:colOff>
          <xdr:row>47</xdr:row>
          <xdr:rowOff>203200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0</xdr:rowOff>
        </xdr:from>
        <xdr:to>
          <xdr:col>4</xdr:col>
          <xdr:colOff>38100</xdr:colOff>
          <xdr:row>50</xdr:row>
          <xdr:rowOff>203200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34</xdr:row>
          <xdr:rowOff>50800</xdr:rowOff>
        </xdr:from>
        <xdr:to>
          <xdr:col>2</xdr:col>
          <xdr:colOff>1371600</xdr:colOff>
          <xdr:row>36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36</xdr:row>
          <xdr:rowOff>50800</xdr:rowOff>
        </xdr:from>
        <xdr:to>
          <xdr:col>2</xdr:col>
          <xdr:colOff>1371600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53</xdr:row>
          <xdr:rowOff>0</xdr:rowOff>
        </xdr:from>
        <xdr:to>
          <xdr:col>2</xdr:col>
          <xdr:colOff>1371600</xdr:colOff>
          <xdr:row>54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53</xdr:row>
          <xdr:rowOff>0</xdr:rowOff>
        </xdr:from>
        <xdr:to>
          <xdr:col>6</xdr:col>
          <xdr:colOff>285750</xdr:colOff>
          <xdr:row>53</xdr:row>
          <xdr:rowOff>203200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55</xdr:row>
          <xdr:rowOff>50800</xdr:rowOff>
        </xdr:from>
        <xdr:to>
          <xdr:col>2</xdr:col>
          <xdr:colOff>1371600</xdr:colOff>
          <xdr:row>57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56</xdr:row>
          <xdr:rowOff>0</xdr:rowOff>
        </xdr:from>
        <xdr:to>
          <xdr:col>6</xdr:col>
          <xdr:colOff>285750</xdr:colOff>
          <xdr:row>56</xdr:row>
          <xdr:rowOff>203200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4</xdr:col>
          <xdr:colOff>12700</xdr:colOff>
          <xdr:row>59</xdr:row>
          <xdr:rowOff>203200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5</xdr:col>
          <xdr:colOff>222250</xdr:colOff>
          <xdr:row>22</xdr:row>
          <xdr:rowOff>203200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1028700</xdr:colOff>
          <xdr:row>25</xdr:row>
          <xdr:rowOff>203200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1060450</xdr:colOff>
          <xdr:row>13</xdr:row>
          <xdr:rowOff>50800</xdr:rowOff>
        </xdr:from>
        <xdr:to>
          <xdr:col>3</xdr:col>
          <xdr:colOff>31750</xdr:colOff>
          <xdr:row>15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1041400</xdr:colOff>
          <xdr:row>17</xdr:row>
          <xdr:rowOff>203200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1485900</xdr:colOff>
          <xdr:row>60</xdr:row>
          <xdr:rowOff>50800</xdr:rowOff>
        </xdr:from>
        <xdr:to>
          <xdr:col>2</xdr:col>
          <xdr:colOff>0</xdr:colOff>
          <xdr:row>62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1028700</xdr:colOff>
          <xdr:row>61</xdr:row>
          <xdr:rowOff>0</xdr:rowOff>
        </xdr:from>
        <xdr:to>
          <xdr:col>5</xdr:col>
          <xdr:colOff>165100</xdr:colOff>
          <xdr:row>62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190</xdr:row>
          <xdr:rowOff>12700</xdr:rowOff>
        </xdr:from>
        <xdr:to>
          <xdr:col>3</xdr:col>
          <xdr:colOff>114300</xdr:colOff>
          <xdr:row>191</xdr:row>
          <xdr:rowOff>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191</xdr:row>
          <xdr:rowOff>190500</xdr:rowOff>
        </xdr:from>
        <xdr:to>
          <xdr:col>2</xdr:col>
          <xdr:colOff>317500</xdr:colOff>
          <xdr:row>192</xdr:row>
          <xdr:rowOff>203200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193</xdr:row>
          <xdr:rowOff>0</xdr:rowOff>
        </xdr:from>
        <xdr:to>
          <xdr:col>2</xdr:col>
          <xdr:colOff>323850</xdr:colOff>
          <xdr:row>194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s-C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144</xdr:row>
          <xdr:rowOff>0</xdr:rowOff>
        </xdr:from>
        <xdr:to>
          <xdr:col>5</xdr:col>
          <xdr:colOff>609600</xdr:colOff>
          <xdr:row>145</xdr:row>
          <xdr:rowOff>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189</xdr:row>
          <xdr:rowOff>12700</xdr:rowOff>
        </xdr:from>
        <xdr:to>
          <xdr:col>3</xdr:col>
          <xdr:colOff>114300</xdr:colOff>
          <xdr:row>190</xdr:row>
          <xdr:rowOff>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431800</xdr:colOff>
          <xdr:row>21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6</xdr:col>
          <xdr:colOff>412750</xdr:colOff>
          <xdr:row>28</xdr:row>
          <xdr:rowOff>203200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11"/>
  <sheetViews>
    <sheetView showGridLines="0" tabSelected="1" zoomScale="90" workbookViewId="0">
      <selection activeCell="G36" sqref="G36:H36"/>
    </sheetView>
  </sheetViews>
  <sheetFormatPr baseColWidth="10" defaultColWidth="9.1796875" defaultRowHeight="11.5" x14ac:dyDescent="0.25"/>
  <cols>
    <col min="1" max="1" width="10.453125" style="17" customWidth="1"/>
    <col min="2" max="2" width="26.81640625" style="17" customWidth="1"/>
    <col min="3" max="3" width="20.81640625" style="17" customWidth="1"/>
    <col min="4" max="4" width="4.7265625" style="17" customWidth="1"/>
    <col min="5" max="5" width="17.54296875" style="17" customWidth="1"/>
    <col min="6" max="6" width="21.453125" style="17" customWidth="1"/>
    <col min="7" max="16384" width="9.1796875" style="17"/>
  </cols>
  <sheetData>
    <row r="1" spans="1:6" s="13" customFormat="1" x14ac:dyDescent="0.25">
      <c r="A1" s="12" t="s">
        <v>99</v>
      </c>
      <c r="F1" s="14"/>
    </row>
    <row r="2" spans="1:6" s="12" customFormat="1" x14ac:dyDescent="0.25">
      <c r="B2" s="15" t="s">
        <v>128</v>
      </c>
      <c r="F2" s="16"/>
    </row>
    <row r="3" spans="1:6" ht="5.15" customHeight="1" x14ac:dyDescent="0.25"/>
    <row r="4" spans="1:6" s="13" customFormat="1" ht="17.149999999999999" customHeight="1" x14ac:dyDescent="0.25">
      <c r="A4" s="12">
        <v>1</v>
      </c>
      <c r="B4" s="12" t="s">
        <v>0</v>
      </c>
      <c r="C4" s="18"/>
      <c r="D4" s="19"/>
      <c r="E4" s="19"/>
      <c r="F4" s="20"/>
    </row>
    <row r="5" spans="1:6" s="13" customFormat="1" ht="17.149999999999999" customHeight="1" x14ac:dyDescent="0.25">
      <c r="A5" s="12">
        <v>2</v>
      </c>
      <c r="B5" s="12" t="s">
        <v>2</v>
      </c>
      <c r="C5" s="19"/>
      <c r="D5" s="19"/>
      <c r="E5" s="19"/>
      <c r="F5" s="19"/>
    </row>
    <row r="6" spans="1:6" s="13" customFormat="1" ht="17.149999999999999" customHeight="1" x14ac:dyDescent="0.25">
      <c r="C6" s="19"/>
      <c r="E6" s="21" t="s">
        <v>127</v>
      </c>
      <c r="F6" s="19"/>
    </row>
    <row r="7" spans="1:6" s="13" customFormat="1" ht="17.149999999999999" customHeight="1" x14ac:dyDescent="0.25">
      <c r="A7" s="12">
        <v>3</v>
      </c>
      <c r="B7" s="22" t="s">
        <v>16</v>
      </c>
      <c r="C7" s="19"/>
      <c r="E7" s="22" t="s">
        <v>18</v>
      </c>
      <c r="F7" s="19"/>
    </row>
    <row r="8" spans="1:6" s="13" customFormat="1" ht="17.149999999999999" customHeight="1" x14ac:dyDescent="0.25">
      <c r="B8" s="22" t="s">
        <v>17</v>
      </c>
      <c r="C8" s="19"/>
      <c r="E8" s="22" t="s">
        <v>19</v>
      </c>
      <c r="F8" s="19"/>
    </row>
    <row r="9" spans="1:6" s="13" customFormat="1" ht="5.15" customHeight="1" x14ac:dyDescent="0.25"/>
    <row r="10" spans="1:6" s="13" customFormat="1" ht="17.149999999999999" customHeight="1" x14ac:dyDescent="0.25">
      <c r="A10" s="12">
        <v>4</v>
      </c>
      <c r="B10" s="12" t="s">
        <v>1</v>
      </c>
    </row>
    <row r="11" spans="1:6" s="13" customFormat="1" ht="5.15" customHeight="1" x14ac:dyDescent="0.25">
      <c r="A11" s="12"/>
      <c r="B11" s="12"/>
    </row>
    <row r="12" spans="1:6" s="13" customFormat="1" ht="17.149999999999999" customHeight="1" x14ac:dyDescent="0.25">
      <c r="A12" s="12">
        <v>5</v>
      </c>
      <c r="B12" s="12" t="s">
        <v>186</v>
      </c>
      <c r="C12" s="23"/>
      <c r="D12" s="12">
        <v>6</v>
      </c>
      <c r="E12" s="12" t="s">
        <v>187</v>
      </c>
      <c r="F12" s="24"/>
    </row>
    <row r="13" spans="1:6" s="13" customFormat="1" ht="12" customHeight="1" x14ac:dyDescent="0.25">
      <c r="A13" s="81"/>
      <c r="D13" s="7" t="s">
        <v>188</v>
      </c>
      <c r="F13" s="25"/>
    </row>
    <row r="14" spans="1:6" s="13" customFormat="1" ht="5.15" customHeight="1" x14ac:dyDescent="0.25"/>
    <row r="15" spans="1:6" s="13" customFormat="1" ht="17.149999999999999" customHeight="1" x14ac:dyDescent="0.25">
      <c r="A15" s="12">
        <v>7</v>
      </c>
      <c r="B15" s="12" t="s">
        <v>86</v>
      </c>
      <c r="E15" s="13" t="s">
        <v>87</v>
      </c>
      <c r="F15" s="23"/>
    </row>
    <row r="16" spans="1:6" s="13" customFormat="1" ht="15" customHeight="1" x14ac:dyDescent="0.25">
      <c r="E16" s="13" t="s">
        <v>88</v>
      </c>
      <c r="F16" s="19"/>
    </row>
    <row r="17" spans="1:8" s="13" customFormat="1" ht="5.15" customHeight="1" x14ac:dyDescent="0.25"/>
    <row r="18" spans="1:8" s="13" customFormat="1" ht="17.149999999999999" customHeight="1" x14ac:dyDescent="0.25">
      <c r="A18" s="12">
        <v>8</v>
      </c>
      <c r="B18" s="12" t="s">
        <v>89</v>
      </c>
      <c r="D18" s="26"/>
      <c r="E18" s="32" t="s">
        <v>37</v>
      </c>
      <c r="F18" s="23"/>
    </row>
    <row r="19" spans="1:8" s="13" customFormat="1" ht="5.15" customHeight="1" x14ac:dyDescent="0.25"/>
    <row r="20" spans="1:8" s="13" customFormat="1" ht="17.149999999999999" customHeight="1" x14ac:dyDescent="0.25">
      <c r="A20" s="12">
        <v>9</v>
      </c>
      <c r="B20" s="12" t="s">
        <v>24</v>
      </c>
      <c r="D20" s="12"/>
      <c r="E20" s="21"/>
    </row>
    <row r="21" spans="1:8" s="13" customFormat="1" ht="17.149999999999999" customHeight="1" x14ac:dyDescent="0.25">
      <c r="A21" s="12">
        <v>10</v>
      </c>
      <c r="B21" s="12" t="s">
        <v>32</v>
      </c>
      <c r="C21" s="24"/>
      <c r="D21" s="27" t="s">
        <v>104</v>
      </c>
      <c r="F21" s="28" t="s">
        <v>179</v>
      </c>
    </row>
    <row r="22" spans="1:8" s="13" customFormat="1" ht="18" customHeight="1" x14ac:dyDescent="0.25"/>
    <row r="23" spans="1:8" s="13" customFormat="1" ht="17.149999999999999" customHeight="1" x14ac:dyDescent="0.25">
      <c r="A23" s="12">
        <v>11</v>
      </c>
      <c r="B23" s="12" t="s">
        <v>69</v>
      </c>
    </row>
    <row r="24" spans="1:8" s="13" customFormat="1" ht="17.149999999999999" customHeight="1" x14ac:dyDescent="0.25">
      <c r="B24" s="26" t="s">
        <v>37</v>
      </c>
      <c r="C24" s="23"/>
      <c r="D24" s="23"/>
      <c r="E24" s="23"/>
      <c r="F24" s="23"/>
    </row>
    <row r="25" spans="1:8" s="13" customFormat="1" ht="5.15" customHeight="1" x14ac:dyDescent="0.25"/>
    <row r="26" spans="1:8" s="13" customFormat="1" ht="17.149999999999999" customHeight="1" x14ac:dyDescent="0.25">
      <c r="A26" s="12">
        <v>12</v>
      </c>
      <c r="B26" s="21" t="s">
        <v>82</v>
      </c>
      <c r="D26" s="12">
        <v>13</v>
      </c>
      <c r="E26" s="21" t="s">
        <v>97</v>
      </c>
    </row>
    <row r="27" spans="1:8" s="13" customFormat="1" ht="17.149999999999999" customHeight="1" x14ac:dyDescent="0.25">
      <c r="A27" s="12">
        <v>14</v>
      </c>
      <c r="B27" s="12" t="s">
        <v>20</v>
      </c>
      <c r="C27" s="24"/>
      <c r="D27" s="27" t="s">
        <v>105</v>
      </c>
    </row>
    <row r="28" spans="1:8" s="13" customFormat="1" ht="17.149999999999999" customHeight="1" x14ac:dyDescent="0.25">
      <c r="A28" s="12">
        <v>15</v>
      </c>
      <c r="B28" s="12" t="s">
        <v>21</v>
      </c>
      <c r="C28" s="24"/>
      <c r="D28" s="27" t="s">
        <v>105</v>
      </c>
    </row>
    <row r="29" spans="1:8" s="13" customFormat="1" ht="17.149999999999999" customHeight="1" x14ac:dyDescent="0.25">
      <c r="A29" s="12">
        <v>16</v>
      </c>
      <c r="B29" s="12" t="s">
        <v>184</v>
      </c>
      <c r="C29" s="24"/>
      <c r="D29" s="27" t="s">
        <v>105</v>
      </c>
      <c r="F29" s="16" t="s">
        <v>185</v>
      </c>
    </row>
    <row r="30" spans="1:8" s="13" customFormat="1" ht="18" customHeight="1" x14ac:dyDescent="0.25">
      <c r="A30" s="12"/>
      <c r="B30" s="12" t="s">
        <v>191</v>
      </c>
    </row>
    <row r="31" spans="1:8" s="13" customFormat="1" ht="18" customHeight="1" x14ac:dyDescent="0.25">
      <c r="A31" s="12"/>
      <c r="B31" s="80"/>
      <c r="C31" s="38"/>
      <c r="D31" s="38"/>
      <c r="E31" s="38"/>
      <c r="F31" s="38"/>
      <c r="G31" s="38"/>
      <c r="H31" s="38"/>
    </row>
    <row r="32" spans="1:8" s="13" customFormat="1" ht="8.25" customHeight="1" x14ac:dyDescent="0.25">
      <c r="A32" s="12"/>
      <c r="B32" s="12"/>
    </row>
    <row r="33" spans="1:8" s="13" customFormat="1" ht="17.149999999999999" customHeight="1" x14ac:dyDescent="0.25">
      <c r="A33" s="12">
        <v>17</v>
      </c>
      <c r="B33" s="12" t="s">
        <v>22</v>
      </c>
      <c r="E33" s="16" t="s">
        <v>23</v>
      </c>
      <c r="F33" s="29">
        <f>DAYS360(C27,C28,TRUE)</f>
        <v>0</v>
      </c>
    </row>
    <row r="34" spans="1:8" s="13" customFormat="1" ht="17.149999999999999" customHeight="1" x14ac:dyDescent="0.25">
      <c r="A34" s="12">
        <v>18</v>
      </c>
      <c r="B34" s="12" t="s">
        <v>33</v>
      </c>
      <c r="C34" s="30">
        <v>5000000</v>
      </c>
      <c r="D34" s="31"/>
    </row>
    <row r="35" spans="1:8" s="13" customFormat="1" ht="5.15" customHeight="1" x14ac:dyDescent="0.25">
      <c r="A35" s="12"/>
      <c r="B35" s="12"/>
    </row>
    <row r="36" spans="1:8" s="13" customFormat="1" ht="17.149999999999999" customHeight="1" x14ac:dyDescent="0.25">
      <c r="A36" s="12">
        <v>19</v>
      </c>
      <c r="B36" s="12" t="s">
        <v>204</v>
      </c>
      <c r="E36" s="30">
        <f>C34/E38</f>
        <v>5000</v>
      </c>
      <c r="F36" s="12" t="s">
        <v>206</v>
      </c>
      <c r="G36" s="85">
        <v>1000</v>
      </c>
      <c r="H36" s="85"/>
    </row>
    <row r="37" spans="1:8" s="13" customFormat="1" ht="5.15" customHeight="1" x14ac:dyDescent="0.25">
      <c r="A37" s="12"/>
      <c r="B37" s="12"/>
      <c r="E37" s="32"/>
    </row>
    <row r="38" spans="1:8" s="13" customFormat="1" ht="17.149999999999999" customHeight="1" x14ac:dyDescent="0.25">
      <c r="A38" s="12">
        <v>20</v>
      </c>
      <c r="B38" s="12" t="s">
        <v>35</v>
      </c>
      <c r="E38" s="30">
        <v>1000</v>
      </c>
    </row>
    <row r="39" spans="1:8" s="13" customFormat="1" ht="5.15" customHeight="1" x14ac:dyDescent="0.25">
      <c r="A39" s="12"/>
      <c r="B39" s="12"/>
    </row>
    <row r="40" spans="1:8" s="13" customFormat="1" ht="17.149999999999999" customHeight="1" x14ac:dyDescent="0.25">
      <c r="A40" s="12">
        <v>21</v>
      </c>
      <c r="B40" s="12" t="s">
        <v>36</v>
      </c>
    </row>
    <row r="41" spans="1:8" s="13" customFormat="1" ht="17.149999999999999" customHeight="1" x14ac:dyDescent="0.25">
      <c r="B41" s="26" t="s">
        <v>37</v>
      </c>
      <c r="C41" s="23"/>
      <c r="D41" s="23"/>
      <c r="E41" s="23"/>
      <c r="F41" s="23"/>
    </row>
    <row r="42" spans="1:8" s="13" customFormat="1" ht="5.15" customHeight="1" x14ac:dyDescent="0.25"/>
    <row r="43" spans="1:8" s="13" customFormat="1" ht="17.149999999999999" customHeight="1" x14ac:dyDescent="0.25">
      <c r="A43" s="12">
        <v>22</v>
      </c>
      <c r="B43" s="12" t="s">
        <v>40</v>
      </c>
      <c r="E43" s="27" t="s">
        <v>189</v>
      </c>
    </row>
    <row r="44" spans="1:8" s="13" customFormat="1" ht="17.149999999999999" customHeight="1" x14ac:dyDescent="0.25">
      <c r="B44" s="26" t="s">
        <v>37</v>
      </c>
      <c r="C44" s="23"/>
      <c r="D44" s="23"/>
      <c r="E44" s="23"/>
      <c r="F44" s="23"/>
    </row>
    <row r="45" spans="1:8" s="13" customFormat="1" ht="5.15" customHeight="1" x14ac:dyDescent="0.25"/>
    <row r="46" spans="1:8" s="13" customFormat="1" ht="17.149999999999999" customHeight="1" x14ac:dyDescent="0.25">
      <c r="A46" s="14" t="s">
        <v>49</v>
      </c>
      <c r="B46" s="13" t="s">
        <v>216</v>
      </c>
      <c r="C46" s="84">
        <v>0</v>
      </c>
      <c r="D46" s="34"/>
      <c r="E46" s="35"/>
      <c r="F46" s="36"/>
    </row>
    <row r="47" spans="1:8" s="13" customFormat="1" ht="5.15" customHeight="1" x14ac:dyDescent="0.25"/>
    <row r="48" spans="1:8" s="13" customFormat="1" ht="17.149999999999999" customHeight="1" x14ac:dyDescent="0.25">
      <c r="A48" s="14" t="s">
        <v>52</v>
      </c>
      <c r="B48" s="13" t="s">
        <v>190</v>
      </c>
      <c r="E48" s="27" t="s">
        <v>98</v>
      </c>
    </row>
    <row r="49" spans="1:6" s="13" customFormat="1" ht="17.149999999999999" customHeight="1" x14ac:dyDescent="0.25">
      <c r="B49" s="26" t="s">
        <v>37</v>
      </c>
      <c r="C49" s="23"/>
      <c r="D49" s="23"/>
      <c r="E49" s="23"/>
      <c r="F49" s="23"/>
    </row>
    <row r="50" spans="1:6" s="13" customFormat="1" ht="5.15" customHeight="1" x14ac:dyDescent="0.25"/>
    <row r="51" spans="1:6" s="13" customFormat="1" ht="17.149999999999999" customHeight="1" x14ac:dyDescent="0.25">
      <c r="A51" s="14" t="s">
        <v>53</v>
      </c>
      <c r="B51" s="13" t="s">
        <v>54</v>
      </c>
      <c r="E51" s="33">
        <v>0</v>
      </c>
    </row>
    <row r="52" spans="1:6" s="13" customFormat="1" ht="17.149999999999999" customHeight="1" x14ac:dyDescent="0.25">
      <c r="B52" s="26" t="s">
        <v>37</v>
      </c>
      <c r="C52" s="23"/>
      <c r="D52" s="23"/>
      <c r="E52" s="23"/>
      <c r="F52" s="23"/>
    </row>
    <row r="53" spans="1:6" s="13" customFormat="1" ht="5.15" customHeight="1" x14ac:dyDescent="0.25"/>
    <row r="54" spans="1:6" s="13" customFormat="1" ht="17.149999999999999" customHeight="1" x14ac:dyDescent="0.25">
      <c r="A54" s="14" t="s">
        <v>56</v>
      </c>
      <c r="B54" s="13" t="s">
        <v>57</v>
      </c>
      <c r="E54" s="33">
        <v>0</v>
      </c>
    </row>
    <row r="55" spans="1:6" s="13" customFormat="1" ht="17.149999999999999" customHeight="1" x14ac:dyDescent="0.25">
      <c r="B55" s="26" t="s">
        <v>37</v>
      </c>
      <c r="C55" s="23"/>
      <c r="D55" s="23"/>
      <c r="E55" s="23"/>
      <c r="F55" s="23"/>
    </row>
    <row r="56" spans="1:6" s="13" customFormat="1" ht="5.15" customHeight="1" x14ac:dyDescent="0.25">
      <c r="E56" s="32"/>
    </row>
    <row r="57" spans="1:6" s="13" customFormat="1" ht="17.149999999999999" customHeight="1" x14ac:dyDescent="0.25">
      <c r="A57" s="14" t="s">
        <v>58</v>
      </c>
      <c r="B57" s="13" t="s">
        <v>59</v>
      </c>
      <c r="E57" s="33">
        <v>0</v>
      </c>
    </row>
    <row r="58" spans="1:6" s="13" customFormat="1" ht="17.149999999999999" customHeight="1" x14ac:dyDescent="0.25">
      <c r="B58" s="26" t="s">
        <v>37</v>
      </c>
      <c r="C58" s="23"/>
      <c r="D58" s="23"/>
      <c r="E58" s="23"/>
      <c r="F58" s="23"/>
    </row>
    <row r="59" spans="1:6" s="13" customFormat="1" ht="5.15" customHeight="1" x14ac:dyDescent="0.25"/>
    <row r="60" spans="1:6" s="13" customFormat="1" ht="17.149999999999999" customHeight="1" x14ac:dyDescent="0.25">
      <c r="A60" s="12">
        <v>23</v>
      </c>
      <c r="B60" s="12" t="s">
        <v>68</v>
      </c>
    </row>
    <row r="61" spans="1:6" s="13" customFormat="1" ht="5.15" customHeight="1" x14ac:dyDescent="0.25"/>
    <row r="62" spans="1:6" s="13" customFormat="1" ht="17.149999999999999" customHeight="1" x14ac:dyDescent="0.25">
      <c r="A62" s="12">
        <v>24</v>
      </c>
      <c r="B62" s="12" t="s">
        <v>93</v>
      </c>
      <c r="C62" s="37" t="s">
        <v>94</v>
      </c>
      <c r="D62" s="12">
        <v>25</v>
      </c>
      <c r="E62" s="12" t="s">
        <v>92</v>
      </c>
      <c r="F62" s="37" t="s">
        <v>197</v>
      </c>
    </row>
    <row r="63" spans="1:6" s="13" customFormat="1" ht="15" customHeight="1" x14ac:dyDescent="0.25">
      <c r="E63" s="27"/>
    </row>
    <row r="64" spans="1:6" s="13" customFormat="1" ht="15" customHeight="1" x14ac:dyDescent="0.25">
      <c r="B64" s="12" t="s">
        <v>103</v>
      </c>
      <c r="C64" s="38"/>
    </row>
    <row r="65" spans="1:6" s="13" customFormat="1" x14ac:dyDescent="0.25">
      <c r="A65" s="12" t="s">
        <v>99</v>
      </c>
      <c r="F65" s="14" t="s">
        <v>108</v>
      </c>
    </row>
    <row r="66" spans="1:6" s="13" customFormat="1" ht="15" customHeight="1" x14ac:dyDescent="0.25">
      <c r="B66" s="12"/>
    </row>
    <row r="67" spans="1:6" s="12" customFormat="1" x14ac:dyDescent="0.25">
      <c r="B67" s="15" t="s">
        <v>96</v>
      </c>
      <c r="F67" s="16"/>
    </row>
    <row r="68" spans="1:6" x14ac:dyDescent="0.25">
      <c r="B68" s="39" t="s">
        <v>100</v>
      </c>
      <c r="C68" s="40" t="s">
        <v>101</v>
      </c>
      <c r="D68" s="40"/>
      <c r="E68" s="41" t="s">
        <v>102</v>
      </c>
      <c r="F68" s="42" t="s">
        <v>169</v>
      </c>
    </row>
    <row r="69" spans="1:6" x14ac:dyDescent="0.25">
      <c r="A69" s="17">
        <v>1</v>
      </c>
      <c r="B69" s="43"/>
      <c r="C69" s="44"/>
      <c r="E69" s="45">
        <f>IF(Referencias!D92="SI",C34*(1-C69),0)</f>
        <v>0</v>
      </c>
      <c r="F69" s="46" t="s">
        <v>170</v>
      </c>
    </row>
    <row r="70" spans="1:6" x14ac:dyDescent="0.25">
      <c r="A70" s="17">
        <v>2</v>
      </c>
      <c r="B70" s="43"/>
      <c r="C70" s="44"/>
      <c r="E70" s="45">
        <f>+E69-($C$34*C70)</f>
        <v>0</v>
      </c>
      <c r="F70" s="47"/>
    </row>
    <row r="71" spans="1:6" x14ac:dyDescent="0.25">
      <c r="A71" s="17">
        <v>3</v>
      </c>
      <c r="B71" s="43"/>
      <c r="C71" s="44"/>
      <c r="E71" s="45">
        <f t="shared" ref="E71:E93" si="0">+E70-($C$34*C71)</f>
        <v>0</v>
      </c>
      <c r="F71" s="47"/>
    </row>
    <row r="72" spans="1:6" x14ac:dyDescent="0.25">
      <c r="A72" s="17">
        <v>4</v>
      </c>
      <c r="B72" s="43"/>
      <c r="C72" s="44"/>
      <c r="E72" s="45">
        <f t="shared" si="0"/>
        <v>0</v>
      </c>
      <c r="F72" s="47"/>
    </row>
    <row r="73" spans="1:6" x14ac:dyDescent="0.25">
      <c r="A73" s="17">
        <v>5</v>
      </c>
      <c r="B73" s="43"/>
      <c r="C73" s="44"/>
      <c r="E73" s="45">
        <f t="shared" si="0"/>
        <v>0</v>
      </c>
      <c r="F73" s="47"/>
    </row>
    <row r="74" spans="1:6" x14ac:dyDescent="0.25">
      <c r="A74" s="17">
        <v>6</v>
      </c>
      <c r="B74" s="43"/>
      <c r="C74" s="48"/>
      <c r="E74" s="45">
        <f t="shared" si="0"/>
        <v>0</v>
      </c>
      <c r="F74" s="47"/>
    </row>
    <row r="75" spans="1:6" x14ac:dyDescent="0.25">
      <c r="A75" s="17">
        <v>7</v>
      </c>
      <c r="B75" s="43"/>
      <c r="C75" s="48"/>
      <c r="E75" s="45">
        <f t="shared" si="0"/>
        <v>0</v>
      </c>
      <c r="F75" s="47"/>
    </row>
    <row r="76" spans="1:6" x14ac:dyDescent="0.25">
      <c r="A76" s="17">
        <v>8</v>
      </c>
      <c r="B76" s="43"/>
      <c r="C76" s="48"/>
      <c r="E76" s="45">
        <f t="shared" si="0"/>
        <v>0</v>
      </c>
      <c r="F76" s="47"/>
    </row>
    <row r="77" spans="1:6" x14ac:dyDescent="0.25">
      <c r="A77" s="17">
        <v>9</v>
      </c>
      <c r="B77" s="43"/>
      <c r="C77" s="48"/>
      <c r="E77" s="45">
        <f t="shared" si="0"/>
        <v>0</v>
      </c>
      <c r="F77" s="47"/>
    </row>
    <row r="78" spans="1:6" x14ac:dyDescent="0.25">
      <c r="A78" s="17">
        <v>10</v>
      </c>
      <c r="B78" s="43"/>
      <c r="C78" s="48"/>
      <c r="E78" s="45">
        <f t="shared" si="0"/>
        <v>0</v>
      </c>
      <c r="F78" s="47"/>
    </row>
    <row r="79" spans="1:6" x14ac:dyDescent="0.25">
      <c r="A79" s="17">
        <v>11</v>
      </c>
      <c r="B79" s="43"/>
      <c r="C79" s="48"/>
      <c r="E79" s="45">
        <f t="shared" si="0"/>
        <v>0</v>
      </c>
      <c r="F79" s="47"/>
    </row>
    <row r="80" spans="1:6" x14ac:dyDescent="0.25">
      <c r="A80" s="17">
        <v>12</v>
      </c>
      <c r="B80" s="43"/>
      <c r="C80" s="48"/>
      <c r="E80" s="45">
        <f t="shared" si="0"/>
        <v>0</v>
      </c>
      <c r="F80" s="47"/>
    </row>
    <row r="81" spans="1:6" x14ac:dyDescent="0.25">
      <c r="A81" s="17">
        <v>13</v>
      </c>
      <c r="B81" s="43"/>
      <c r="C81" s="48"/>
      <c r="E81" s="45">
        <f t="shared" si="0"/>
        <v>0</v>
      </c>
      <c r="F81" s="47"/>
    </row>
    <row r="82" spans="1:6" x14ac:dyDescent="0.25">
      <c r="A82" s="17">
        <v>14</v>
      </c>
      <c r="B82" s="43"/>
      <c r="C82" s="48"/>
      <c r="E82" s="45">
        <f t="shared" si="0"/>
        <v>0</v>
      </c>
      <c r="F82" s="47"/>
    </row>
    <row r="83" spans="1:6" x14ac:dyDescent="0.25">
      <c r="A83" s="17">
        <v>15</v>
      </c>
      <c r="B83" s="43"/>
      <c r="C83" s="48"/>
      <c r="E83" s="45">
        <f t="shared" si="0"/>
        <v>0</v>
      </c>
      <c r="F83" s="47"/>
    </row>
    <row r="84" spans="1:6" x14ac:dyDescent="0.25">
      <c r="A84" s="17">
        <v>16</v>
      </c>
      <c r="B84" s="43"/>
      <c r="C84" s="48"/>
      <c r="E84" s="45">
        <f t="shared" si="0"/>
        <v>0</v>
      </c>
      <c r="F84" s="47"/>
    </row>
    <row r="85" spans="1:6" x14ac:dyDescent="0.25">
      <c r="A85" s="17">
        <v>17</v>
      </c>
      <c r="B85" s="43"/>
      <c r="C85" s="48"/>
      <c r="E85" s="45">
        <f t="shared" si="0"/>
        <v>0</v>
      </c>
      <c r="F85" s="47"/>
    </row>
    <row r="86" spans="1:6" x14ac:dyDescent="0.25">
      <c r="A86" s="17">
        <v>18</v>
      </c>
      <c r="B86" s="43"/>
      <c r="C86" s="48"/>
      <c r="E86" s="45">
        <f t="shared" si="0"/>
        <v>0</v>
      </c>
      <c r="F86" s="47"/>
    </row>
    <row r="87" spans="1:6" x14ac:dyDescent="0.25">
      <c r="A87" s="17">
        <v>19</v>
      </c>
      <c r="B87" s="43"/>
      <c r="C87" s="48"/>
      <c r="E87" s="45">
        <f t="shared" si="0"/>
        <v>0</v>
      </c>
      <c r="F87" s="47"/>
    </row>
    <row r="88" spans="1:6" x14ac:dyDescent="0.25">
      <c r="A88" s="17">
        <v>20</v>
      </c>
      <c r="B88" s="43"/>
      <c r="C88" s="48"/>
      <c r="E88" s="45">
        <f t="shared" si="0"/>
        <v>0</v>
      </c>
      <c r="F88" s="47"/>
    </row>
    <row r="89" spans="1:6" x14ac:dyDescent="0.25">
      <c r="A89" s="17">
        <v>21</v>
      </c>
      <c r="B89" s="43"/>
      <c r="C89" s="48"/>
      <c r="E89" s="45">
        <f t="shared" si="0"/>
        <v>0</v>
      </c>
      <c r="F89" s="47"/>
    </row>
    <row r="90" spans="1:6" x14ac:dyDescent="0.25">
      <c r="A90" s="17">
        <v>22</v>
      </c>
      <c r="B90" s="43"/>
      <c r="C90" s="48"/>
      <c r="E90" s="45">
        <f t="shared" si="0"/>
        <v>0</v>
      </c>
      <c r="F90" s="47"/>
    </row>
    <row r="91" spans="1:6" x14ac:dyDescent="0.25">
      <c r="A91" s="17">
        <v>23</v>
      </c>
      <c r="B91" s="43"/>
      <c r="C91" s="48"/>
      <c r="E91" s="45">
        <f t="shared" si="0"/>
        <v>0</v>
      </c>
      <c r="F91" s="47"/>
    </row>
    <row r="92" spans="1:6" x14ac:dyDescent="0.25">
      <c r="A92" s="17">
        <v>24</v>
      </c>
      <c r="B92" s="43"/>
      <c r="C92" s="48"/>
      <c r="E92" s="45">
        <f t="shared" si="0"/>
        <v>0</v>
      </c>
      <c r="F92" s="47"/>
    </row>
    <row r="93" spans="1:6" x14ac:dyDescent="0.25">
      <c r="A93" s="17">
        <v>25</v>
      </c>
      <c r="B93" s="49"/>
      <c r="C93" s="50"/>
      <c r="D93" s="51"/>
      <c r="E93" s="52">
        <f t="shared" si="0"/>
        <v>0</v>
      </c>
      <c r="F93" s="47"/>
    </row>
    <row r="95" spans="1:6" s="12" customFormat="1" x14ac:dyDescent="0.25">
      <c r="B95" s="15" t="s">
        <v>95</v>
      </c>
      <c r="F95" s="16"/>
    </row>
    <row r="96" spans="1:6" x14ac:dyDescent="0.25">
      <c r="B96" s="39" t="s">
        <v>100</v>
      </c>
      <c r="C96" s="53" t="s">
        <v>106</v>
      </c>
      <c r="D96" s="54"/>
      <c r="E96" s="55" t="s">
        <v>107</v>
      </c>
    </row>
    <row r="97" spans="1:5" x14ac:dyDescent="0.25">
      <c r="A97" s="17">
        <v>1</v>
      </c>
      <c r="B97" s="43"/>
      <c r="C97" s="47"/>
      <c r="D97" s="47"/>
      <c r="E97" s="56">
        <v>0</v>
      </c>
    </row>
    <row r="98" spans="1:5" x14ac:dyDescent="0.25">
      <c r="A98" s="17">
        <v>2</v>
      </c>
      <c r="B98" s="43"/>
      <c r="C98" s="47"/>
      <c r="D98" s="47"/>
      <c r="E98" s="56">
        <v>0</v>
      </c>
    </row>
    <row r="99" spans="1:5" x14ac:dyDescent="0.25">
      <c r="A99" s="17">
        <v>3</v>
      </c>
      <c r="B99" s="43"/>
      <c r="C99" s="47"/>
      <c r="D99" s="47"/>
      <c r="E99" s="56">
        <v>0</v>
      </c>
    </row>
    <row r="100" spans="1:5" x14ac:dyDescent="0.25">
      <c r="A100" s="17">
        <v>4</v>
      </c>
      <c r="B100" s="43"/>
      <c r="C100" s="47"/>
      <c r="D100" s="47"/>
      <c r="E100" s="56">
        <v>0</v>
      </c>
    </row>
    <row r="101" spans="1:5" x14ac:dyDescent="0.25">
      <c r="A101" s="17">
        <v>5</v>
      </c>
      <c r="B101" s="43"/>
      <c r="C101" s="47"/>
      <c r="D101" s="47"/>
      <c r="E101" s="56">
        <v>0</v>
      </c>
    </row>
    <row r="102" spans="1:5" x14ac:dyDescent="0.25">
      <c r="A102" s="17">
        <v>6</v>
      </c>
      <c r="B102" s="43"/>
      <c r="C102" s="47"/>
      <c r="D102" s="47"/>
      <c r="E102" s="56">
        <v>0</v>
      </c>
    </row>
    <row r="103" spans="1:5" x14ac:dyDescent="0.25">
      <c r="A103" s="17">
        <v>7</v>
      </c>
      <c r="B103" s="43"/>
      <c r="C103" s="47"/>
      <c r="D103" s="47"/>
      <c r="E103" s="56">
        <v>0</v>
      </c>
    </row>
    <row r="104" spans="1:5" x14ac:dyDescent="0.25">
      <c r="A104" s="17">
        <v>8</v>
      </c>
      <c r="B104" s="43"/>
      <c r="C104" s="47"/>
      <c r="D104" s="47"/>
      <c r="E104" s="56">
        <v>0</v>
      </c>
    </row>
    <row r="105" spans="1:5" x14ac:dyDescent="0.25">
      <c r="A105" s="17">
        <v>9</v>
      </c>
      <c r="B105" s="43"/>
      <c r="C105" s="47"/>
      <c r="D105" s="47"/>
      <c r="E105" s="56">
        <v>0</v>
      </c>
    </row>
    <row r="106" spans="1:5" x14ac:dyDescent="0.25">
      <c r="A106" s="17">
        <v>10</v>
      </c>
      <c r="B106" s="43"/>
      <c r="C106" s="47"/>
      <c r="D106" s="47"/>
      <c r="E106" s="56">
        <v>0</v>
      </c>
    </row>
    <row r="107" spans="1:5" x14ac:dyDescent="0.25">
      <c r="A107" s="17">
        <v>11</v>
      </c>
      <c r="B107" s="43"/>
      <c r="C107" s="47"/>
      <c r="D107" s="47"/>
      <c r="E107" s="56">
        <v>0</v>
      </c>
    </row>
    <row r="108" spans="1:5" x14ac:dyDescent="0.25">
      <c r="A108" s="17">
        <v>12</v>
      </c>
      <c r="B108" s="43"/>
      <c r="C108" s="47"/>
      <c r="D108" s="47"/>
      <c r="E108" s="56">
        <v>0</v>
      </c>
    </row>
    <row r="109" spans="1:5" x14ac:dyDescent="0.25">
      <c r="A109" s="17">
        <v>13</v>
      </c>
      <c r="B109" s="43"/>
      <c r="C109" s="47"/>
      <c r="D109" s="47"/>
      <c r="E109" s="56">
        <v>0</v>
      </c>
    </row>
    <row r="110" spans="1:5" x14ac:dyDescent="0.25">
      <c r="A110" s="17">
        <v>14</v>
      </c>
      <c r="B110" s="43"/>
      <c r="C110" s="47"/>
      <c r="D110" s="47"/>
      <c r="E110" s="56">
        <v>0</v>
      </c>
    </row>
    <row r="111" spans="1:5" x14ac:dyDescent="0.25">
      <c r="A111" s="17">
        <v>15</v>
      </c>
      <c r="B111" s="43"/>
      <c r="C111" s="47"/>
      <c r="D111" s="47"/>
      <c r="E111" s="56">
        <v>0</v>
      </c>
    </row>
    <row r="112" spans="1:5" x14ac:dyDescent="0.25">
      <c r="A112" s="17">
        <v>16</v>
      </c>
      <c r="B112" s="43"/>
      <c r="C112" s="47"/>
      <c r="D112" s="47"/>
      <c r="E112" s="56">
        <v>0</v>
      </c>
    </row>
    <row r="113" spans="1:6" x14ac:dyDescent="0.25">
      <c r="A113" s="17">
        <v>17</v>
      </c>
      <c r="B113" s="43"/>
      <c r="C113" s="47"/>
      <c r="D113" s="47"/>
      <c r="E113" s="56">
        <v>0</v>
      </c>
    </row>
    <row r="114" spans="1:6" x14ac:dyDescent="0.25">
      <c r="A114" s="17">
        <v>18</v>
      </c>
      <c r="B114" s="43"/>
      <c r="C114" s="47"/>
      <c r="D114" s="47"/>
      <c r="E114" s="56">
        <v>0</v>
      </c>
    </row>
    <row r="115" spans="1:6" x14ac:dyDescent="0.25">
      <c r="A115" s="17">
        <v>19</v>
      </c>
      <c r="B115" s="43"/>
      <c r="C115" s="47"/>
      <c r="D115" s="47"/>
      <c r="E115" s="56">
        <v>0</v>
      </c>
    </row>
    <row r="116" spans="1:6" x14ac:dyDescent="0.25">
      <c r="A116" s="17">
        <v>20</v>
      </c>
      <c r="B116" s="43"/>
      <c r="C116" s="47"/>
      <c r="D116" s="47"/>
      <c r="E116" s="56">
        <v>0</v>
      </c>
    </row>
    <row r="117" spans="1:6" x14ac:dyDescent="0.25">
      <c r="A117" s="17">
        <v>21</v>
      </c>
      <c r="B117" s="43"/>
      <c r="C117" s="47"/>
      <c r="D117" s="47"/>
      <c r="E117" s="56">
        <v>0</v>
      </c>
    </row>
    <row r="118" spans="1:6" x14ac:dyDescent="0.25">
      <c r="A118" s="17">
        <v>22</v>
      </c>
      <c r="B118" s="43"/>
      <c r="C118" s="47"/>
      <c r="D118" s="47"/>
      <c r="E118" s="56">
        <v>0</v>
      </c>
    </row>
    <row r="119" spans="1:6" x14ac:dyDescent="0.25">
      <c r="A119" s="17">
        <v>23</v>
      </c>
      <c r="B119" s="43"/>
      <c r="C119" s="47"/>
      <c r="D119" s="47"/>
      <c r="E119" s="56">
        <v>0</v>
      </c>
    </row>
    <row r="120" spans="1:6" x14ac:dyDescent="0.25">
      <c r="A120" s="17">
        <v>24</v>
      </c>
      <c r="B120" s="43"/>
      <c r="C120" s="47"/>
      <c r="D120" s="47"/>
      <c r="E120" s="56">
        <v>0</v>
      </c>
    </row>
    <row r="121" spans="1:6" x14ac:dyDescent="0.25">
      <c r="A121" s="17">
        <v>25</v>
      </c>
      <c r="B121" s="49"/>
      <c r="C121" s="57"/>
      <c r="D121" s="57"/>
      <c r="E121" s="58">
        <v>0</v>
      </c>
    </row>
    <row r="124" spans="1:6" s="13" customFormat="1" ht="15" customHeight="1" x14ac:dyDescent="0.25">
      <c r="B124" s="12" t="s">
        <v>103</v>
      </c>
      <c r="C124" s="38"/>
    </row>
    <row r="125" spans="1:6" s="13" customFormat="1" x14ac:dyDescent="0.25">
      <c r="A125" s="12" t="s">
        <v>99</v>
      </c>
      <c r="F125" s="14" t="s">
        <v>109</v>
      </c>
    </row>
    <row r="126" spans="1:6" s="12" customFormat="1" x14ac:dyDescent="0.25">
      <c r="B126" s="15" t="s">
        <v>120</v>
      </c>
      <c r="F126" s="16"/>
    </row>
    <row r="127" spans="1:6" x14ac:dyDescent="0.25">
      <c r="B127" s="59" t="s">
        <v>121</v>
      </c>
      <c r="C127" s="54"/>
      <c r="D127" s="54"/>
      <c r="E127" s="60"/>
    </row>
    <row r="128" spans="1:6" x14ac:dyDescent="0.25">
      <c r="B128" s="61" t="s">
        <v>122</v>
      </c>
      <c r="E128" s="62"/>
    </row>
    <row r="129" spans="1:6" x14ac:dyDescent="0.25">
      <c r="B129" s="63" t="s">
        <v>123</v>
      </c>
      <c r="C129" s="51"/>
      <c r="D129" s="51"/>
      <c r="E129" s="64"/>
    </row>
    <row r="130" spans="1:6" x14ac:dyDescent="0.25">
      <c r="B130" s="12"/>
    </row>
    <row r="131" spans="1:6" s="13" customFormat="1" ht="17.149999999999999" customHeight="1" x14ac:dyDescent="0.25">
      <c r="A131" s="12"/>
      <c r="B131" s="12" t="s">
        <v>119</v>
      </c>
      <c r="C131" s="65">
        <f>+C4</f>
        <v>0</v>
      </c>
      <c r="D131" s="19"/>
      <c r="E131" s="19"/>
      <c r="F131" s="20"/>
    </row>
    <row r="132" spans="1:6" s="66" customFormat="1" ht="5.15" customHeight="1" x14ac:dyDescent="0.25">
      <c r="B132" s="12"/>
    </row>
    <row r="133" spans="1:6" s="66" customFormat="1" ht="17.149999999999999" customHeight="1" x14ac:dyDescent="0.25">
      <c r="B133" s="67" t="s">
        <v>124</v>
      </c>
    </row>
    <row r="134" spans="1:6" s="66" customFormat="1" ht="15" customHeight="1" x14ac:dyDescent="0.25">
      <c r="B134" s="68" t="s">
        <v>125</v>
      </c>
      <c r="C134" s="69"/>
      <c r="E134" s="68" t="s">
        <v>126</v>
      </c>
    </row>
    <row r="135" spans="1:6" s="66" customFormat="1" ht="17.149999999999999" customHeight="1" x14ac:dyDescent="0.25">
      <c r="A135" s="66">
        <v>1</v>
      </c>
      <c r="B135" s="23"/>
      <c r="C135" s="23"/>
      <c r="D135" s="32"/>
      <c r="E135" s="70"/>
      <c r="F135" s="23"/>
    </row>
    <row r="136" spans="1:6" s="66" customFormat="1" ht="17.149999999999999" customHeight="1" x14ac:dyDescent="0.25">
      <c r="A136" s="66">
        <v>2</v>
      </c>
      <c r="B136" s="23"/>
      <c r="C136" s="23"/>
      <c r="D136" s="32"/>
      <c r="E136" s="23"/>
      <c r="F136" s="23"/>
    </row>
    <row r="137" spans="1:6" s="66" customFormat="1" ht="17.149999999999999" customHeight="1" x14ac:dyDescent="0.25">
      <c r="A137" s="66">
        <v>3</v>
      </c>
      <c r="B137" s="23"/>
      <c r="C137" s="23"/>
      <c r="D137" s="32"/>
      <c r="E137" s="23"/>
      <c r="F137" s="23"/>
    </row>
    <row r="138" spans="1:6" s="66" customFormat="1" ht="5.15" customHeight="1" x14ac:dyDescent="0.25"/>
    <row r="139" spans="1:6" s="13" customFormat="1" ht="17.149999999999999" customHeight="1" x14ac:dyDescent="0.25">
      <c r="A139" s="12"/>
      <c r="B139" s="12" t="s">
        <v>2</v>
      </c>
      <c r="C139" s="71">
        <f>+C5</f>
        <v>0</v>
      </c>
      <c r="D139" s="23"/>
      <c r="E139" s="23"/>
      <c r="F139" s="23"/>
    </row>
    <row r="140" spans="1:6" s="13" customFormat="1" ht="17.149999999999999" customHeight="1" x14ac:dyDescent="0.25">
      <c r="C140" s="19"/>
      <c r="E140" s="21" t="s">
        <v>127</v>
      </c>
      <c r="F140" s="72">
        <f>+F6</f>
        <v>0</v>
      </c>
    </row>
    <row r="141" spans="1:6" s="13" customFormat="1" ht="5.15" customHeight="1" x14ac:dyDescent="0.25"/>
    <row r="142" spans="1:6" s="13" customFormat="1" ht="17.149999999999999" customHeight="1" x14ac:dyDescent="0.25">
      <c r="A142" s="12"/>
      <c r="B142" s="22" t="s">
        <v>16</v>
      </c>
      <c r="C142" s="23">
        <f>+C7</f>
        <v>0</v>
      </c>
      <c r="E142" s="22" t="s">
        <v>18</v>
      </c>
      <c r="F142" s="23">
        <f>+F7</f>
        <v>0</v>
      </c>
    </row>
    <row r="143" spans="1:6" s="13" customFormat="1" ht="17.149999999999999" customHeight="1" x14ac:dyDescent="0.25">
      <c r="B143" s="22" t="s">
        <v>17</v>
      </c>
      <c r="C143" s="19">
        <f>+C8</f>
        <v>0</v>
      </c>
      <c r="E143" s="22" t="s">
        <v>19</v>
      </c>
      <c r="F143" s="19">
        <f>+F8</f>
        <v>0</v>
      </c>
    </row>
    <row r="144" spans="1:6" s="13" customFormat="1" x14ac:dyDescent="0.25"/>
    <row r="145" spans="1:6" s="13" customFormat="1" ht="17.149999999999999" customHeight="1" x14ac:dyDescent="0.25">
      <c r="B145" s="12" t="s">
        <v>129</v>
      </c>
    </row>
    <row r="146" spans="1:6" s="13" customFormat="1" ht="5.15" customHeight="1" x14ac:dyDescent="0.25"/>
    <row r="147" spans="1:6" s="66" customFormat="1" ht="17.149999999999999" customHeight="1" x14ac:dyDescent="0.25">
      <c r="B147" s="68" t="s">
        <v>130</v>
      </c>
      <c r="C147" s="23"/>
      <c r="D147" s="23"/>
      <c r="E147" s="23"/>
      <c r="F147" s="23"/>
    </row>
    <row r="148" spans="1:6" s="66" customFormat="1" ht="17.149999999999999" customHeight="1" x14ac:dyDescent="0.25">
      <c r="B148" s="69"/>
      <c r="C148" s="73"/>
      <c r="D148" s="73"/>
      <c r="E148" s="73"/>
      <c r="F148" s="73"/>
    </row>
    <row r="149" spans="1:6" s="66" customFormat="1" ht="17.149999999999999" customHeight="1" x14ac:dyDescent="0.25">
      <c r="B149" s="69"/>
      <c r="C149" s="73"/>
      <c r="D149" s="73"/>
      <c r="E149" s="73"/>
      <c r="F149" s="73"/>
    </row>
    <row r="150" spans="1:6" ht="5.15" customHeight="1" x14ac:dyDescent="0.25"/>
    <row r="151" spans="1:6" s="66" customFormat="1" ht="17.149999999999999" customHeight="1" x14ac:dyDescent="0.25">
      <c r="B151" s="67" t="s">
        <v>131</v>
      </c>
      <c r="C151" s="73"/>
      <c r="D151" s="73"/>
      <c r="E151" s="73"/>
      <c r="F151" s="73"/>
    </row>
    <row r="152" spans="1:6" ht="5.15" customHeight="1" x14ac:dyDescent="0.25"/>
    <row r="153" spans="1:6" s="66" customFormat="1" ht="17.149999999999999" customHeight="1" x14ac:dyDescent="0.25">
      <c r="B153" s="67" t="s">
        <v>132</v>
      </c>
    </row>
    <row r="154" spans="1:6" s="66" customFormat="1" ht="15" customHeight="1" x14ac:dyDescent="0.25">
      <c r="B154" s="68" t="s">
        <v>125</v>
      </c>
      <c r="C154" s="69"/>
      <c r="E154" s="68" t="s">
        <v>126</v>
      </c>
    </row>
    <row r="155" spans="1:6" s="66" customFormat="1" ht="17.149999999999999" customHeight="1" x14ac:dyDescent="0.25">
      <c r="A155" s="66">
        <v>1</v>
      </c>
      <c r="B155" s="23"/>
      <c r="C155" s="23"/>
      <c r="D155" s="32"/>
      <c r="E155" s="70"/>
      <c r="F155" s="23"/>
    </row>
    <row r="156" spans="1:6" s="66" customFormat="1" ht="17.149999999999999" customHeight="1" x14ac:dyDescent="0.25">
      <c r="A156" s="66">
        <v>2</v>
      </c>
      <c r="B156" s="23"/>
      <c r="C156" s="23"/>
      <c r="D156" s="32"/>
      <c r="E156" s="23"/>
      <c r="F156" s="23"/>
    </row>
    <row r="157" spans="1:6" s="66" customFormat="1" ht="17.149999999999999" customHeight="1" x14ac:dyDescent="0.25">
      <c r="A157" s="66">
        <v>3</v>
      </c>
      <c r="B157" s="23"/>
      <c r="C157" s="23"/>
      <c r="D157" s="32"/>
      <c r="E157" s="23"/>
      <c r="F157" s="23"/>
    </row>
    <row r="158" spans="1:6" ht="5.15" customHeight="1" x14ac:dyDescent="0.25"/>
    <row r="159" spans="1:6" s="13" customFormat="1" ht="17.149999999999999" customHeight="1" x14ac:dyDescent="0.25">
      <c r="A159" s="12"/>
      <c r="B159" s="12" t="s">
        <v>2</v>
      </c>
      <c r="C159" s="71"/>
      <c r="D159" s="23"/>
      <c r="E159" s="23"/>
      <c r="F159" s="23"/>
    </row>
    <row r="160" spans="1:6" s="13" customFormat="1" ht="17.149999999999999" customHeight="1" x14ac:dyDescent="0.25">
      <c r="C160" s="19"/>
      <c r="E160" s="21" t="s">
        <v>127</v>
      </c>
      <c r="F160" s="72"/>
    </row>
    <row r="161" spans="1:6" s="13" customFormat="1" ht="5.15" customHeight="1" x14ac:dyDescent="0.25"/>
    <row r="162" spans="1:6" s="13" customFormat="1" ht="17.149999999999999" customHeight="1" x14ac:dyDescent="0.25">
      <c r="A162" s="12"/>
      <c r="B162" s="22" t="s">
        <v>16</v>
      </c>
      <c r="C162" s="23"/>
      <c r="E162" s="22" t="s">
        <v>18</v>
      </c>
      <c r="F162" s="23"/>
    </row>
    <row r="163" spans="1:6" s="13" customFormat="1" ht="17.149999999999999" customHeight="1" x14ac:dyDescent="0.25">
      <c r="B163" s="22" t="s">
        <v>17</v>
      </c>
      <c r="C163" s="19"/>
      <c r="E163" s="22" t="s">
        <v>19</v>
      </c>
      <c r="F163" s="19"/>
    </row>
    <row r="164" spans="1:6" ht="5.15" customHeight="1" x14ac:dyDescent="0.25"/>
    <row r="165" spans="1:6" s="66" customFormat="1" ht="17.149999999999999" customHeight="1" x14ac:dyDescent="0.25">
      <c r="B165" s="67" t="s">
        <v>133</v>
      </c>
      <c r="C165" s="73"/>
      <c r="D165" s="73"/>
      <c r="E165" s="73"/>
      <c r="F165" s="73"/>
    </row>
    <row r="166" spans="1:6" ht="5.15" customHeight="1" x14ac:dyDescent="0.25"/>
    <row r="167" spans="1:6" s="66" customFormat="1" ht="17.149999999999999" customHeight="1" x14ac:dyDescent="0.25">
      <c r="B167" s="67" t="s">
        <v>132</v>
      </c>
    </row>
    <row r="168" spans="1:6" s="66" customFormat="1" ht="15" customHeight="1" x14ac:dyDescent="0.25">
      <c r="B168" s="68" t="s">
        <v>125</v>
      </c>
      <c r="C168" s="69"/>
      <c r="E168" s="68" t="s">
        <v>126</v>
      </c>
    </row>
    <row r="169" spans="1:6" s="66" customFormat="1" ht="17.149999999999999" customHeight="1" x14ac:dyDescent="0.25">
      <c r="A169" s="66">
        <v>1</v>
      </c>
      <c r="B169" s="23"/>
      <c r="C169" s="23"/>
      <c r="D169" s="32"/>
      <c r="E169" s="23"/>
      <c r="F169" s="23"/>
    </row>
    <row r="170" spans="1:6" s="66" customFormat="1" ht="17.149999999999999" customHeight="1" x14ac:dyDescent="0.25">
      <c r="A170" s="66">
        <v>2</v>
      </c>
      <c r="B170" s="23"/>
      <c r="C170" s="23"/>
      <c r="D170" s="32"/>
      <c r="E170" s="23"/>
      <c r="F170" s="23"/>
    </row>
    <row r="171" spans="1:6" s="66" customFormat="1" ht="17.149999999999999" customHeight="1" x14ac:dyDescent="0.25">
      <c r="A171" s="66">
        <v>3</v>
      </c>
      <c r="B171" s="23"/>
      <c r="C171" s="23"/>
      <c r="D171" s="32"/>
      <c r="E171" s="23"/>
      <c r="F171" s="23"/>
    </row>
    <row r="172" spans="1:6" ht="5.15" customHeight="1" x14ac:dyDescent="0.25"/>
    <row r="173" spans="1:6" s="13" customFormat="1" ht="17.149999999999999" customHeight="1" x14ac:dyDescent="0.25">
      <c r="A173" s="12"/>
      <c r="B173" s="12" t="s">
        <v>2</v>
      </c>
      <c r="C173" s="71"/>
      <c r="D173" s="23"/>
      <c r="E173" s="23"/>
      <c r="F173" s="23"/>
    </row>
    <row r="174" spans="1:6" s="13" customFormat="1" ht="17.149999999999999" customHeight="1" x14ac:dyDescent="0.25">
      <c r="C174" s="19"/>
      <c r="E174" s="21" t="s">
        <v>127</v>
      </c>
      <c r="F174" s="72"/>
    </row>
    <row r="175" spans="1:6" s="13" customFormat="1" ht="5.15" customHeight="1" x14ac:dyDescent="0.25"/>
    <row r="176" spans="1:6" s="13" customFormat="1" ht="17.149999999999999" customHeight="1" x14ac:dyDescent="0.25">
      <c r="A176" s="12"/>
      <c r="B176" s="22" t="s">
        <v>16</v>
      </c>
      <c r="C176" s="23"/>
      <c r="E176" s="22" t="s">
        <v>18</v>
      </c>
      <c r="F176" s="23"/>
    </row>
    <row r="177" spans="1:6" s="13" customFormat="1" ht="17.149999999999999" customHeight="1" x14ac:dyDescent="0.25">
      <c r="B177" s="22" t="s">
        <v>17</v>
      </c>
      <c r="C177" s="19"/>
      <c r="E177" s="22" t="s">
        <v>19</v>
      </c>
      <c r="F177" s="19"/>
    </row>
    <row r="180" spans="1:6" s="13" customFormat="1" ht="15" customHeight="1" x14ac:dyDescent="0.25">
      <c r="B180" s="12" t="s">
        <v>103</v>
      </c>
      <c r="C180" s="38"/>
    </row>
    <row r="182" spans="1:6" s="13" customFormat="1" x14ac:dyDescent="0.25">
      <c r="A182" s="12" t="s">
        <v>193</v>
      </c>
      <c r="F182" s="14" t="s">
        <v>112</v>
      </c>
    </row>
    <row r="183" spans="1:6" s="12" customFormat="1" x14ac:dyDescent="0.25">
      <c r="B183" s="15" t="s">
        <v>205</v>
      </c>
      <c r="F183" s="16"/>
    </row>
    <row r="184" spans="1:6" s="66" customFormat="1" ht="10" customHeight="1" x14ac:dyDescent="0.25">
      <c r="B184" s="74"/>
      <c r="F184" s="75"/>
    </row>
    <row r="185" spans="1:6" s="13" customFormat="1" ht="17.149999999999999" customHeight="1" x14ac:dyDescent="0.25">
      <c r="A185" s="22" t="s">
        <v>136</v>
      </c>
      <c r="B185" s="12" t="s">
        <v>134</v>
      </c>
      <c r="C185" s="76"/>
      <c r="D185" s="27" t="s">
        <v>166</v>
      </c>
    </row>
    <row r="186" spans="1:6" s="13" customFormat="1" ht="17.149999999999999" customHeight="1" x14ac:dyDescent="0.25">
      <c r="A186" s="22" t="s">
        <v>137</v>
      </c>
      <c r="B186" s="12" t="s">
        <v>135</v>
      </c>
      <c r="C186" s="76"/>
      <c r="D186" s="27" t="s">
        <v>166</v>
      </c>
    </row>
    <row r="187" spans="1:6" s="13" customFormat="1" ht="17.149999999999999" customHeight="1" x14ac:dyDescent="0.25">
      <c r="A187" s="22" t="s">
        <v>138</v>
      </c>
      <c r="B187" s="12" t="s">
        <v>32</v>
      </c>
      <c r="C187" s="76"/>
      <c r="D187" s="27" t="s">
        <v>167</v>
      </c>
    </row>
    <row r="188" spans="1:6" x14ac:dyDescent="0.25">
      <c r="A188" s="22" t="s">
        <v>139</v>
      </c>
      <c r="B188" s="12" t="s">
        <v>196</v>
      </c>
      <c r="C188" s="76"/>
    </row>
    <row r="189" spans="1:6" s="13" customFormat="1" ht="17.149999999999999" customHeight="1" x14ac:dyDescent="0.25">
      <c r="A189" s="22" t="s">
        <v>140</v>
      </c>
      <c r="B189" s="12" t="s">
        <v>110</v>
      </c>
      <c r="C189" s="76"/>
      <c r="D189" s="27" t="s">
        <v>168</v>
      </c>
    </row>
    <row r="190" spans="1:6" s="13" customFormat="1" ht="17.149999999999999" customHeight="1" x14ac:dyDescent="0.25">
      <c r="A190" s="22" t="s">
        <v>143</v>
      </c>
      <c r="B190" s="12" t="s">
        <v>111</v>
      </c>
    </row>
    <row r="191" spans="1:6" s="13" customFormat="1" ht="17.149999999999999" customHeight="1" x14ac:dyDescent="0.25">
      <c r="A191" s="22" t="s">
        <v>141</v>
      </c>
      <c r="B191" s="12" t="s">
        <v>113</v>
      </c>
    </row>
    <row r="192" spans="1:6" s="13" customFormat="1" ht="17.149999999999999" customHeight="1" x14ac:dyDescent="0.25">
      <c r="A192" s="22" t="s">
        <v>142</v>
      </c>
      <c r="B192" s="12" t="s">
        <v>116</v>
      </c>
      <c r="C192" s="76"/>
      <c r="D192" s="27" t="s">
        <v>192</v>
      </c>
    </row>
    <row r="193" spans="1:4" s="13" customFormat="1" ht="17.149999999999999" customHeight="1" x14ac:dyDescent="0.25">
      <c r="A193" s="22" t="s">
        <v>144</v>
      </c>
      <c r="B193" s="12" t="s">
        <v>117</v>
      </c>
    </row>
    <row r="194" spans="1:4" s="13" customFormat="1" ht="17.149999999999999" customHeight="1" x14ac:dyDescent="0.25">
      <c r="A194" s="22" t="s">
        <v>145</v>
      </c>
      <c r="B194" s="12" t="s">
        <v>118</v>
      </c>
    </row>
    <row r="195" spans="1:4" s="13" customFormat="1" ht="17.149999999999999" customHeight="1" x14ac:dyDescent="0.25">
      <c r="A195" s="22" t="s">
        <v>146</v>
      </c>
      <c r="B195" s="12" t="s">
        <v>161</v>
      </c>
      <c r="C195" s="77"/>
    </row>
    <row r="196" spans="1:4" s="13" customFormat="1" ht="17.149999999999999" customHeight="1" x14ac:dyDescent="0.25">
      <c r="A196" s="22" t="s">
        <v>147</v>
      </c>
      <c r="B196" s="12" t="s">
        <v>162</v>
      </c>
      <c r="C196" s="78"/>
    </row>
    <row r="197" spans="1:4" s="13" customFormat="1" ht="17.149999999999999" customHeight="1" x14ac:dyDescent="0.25">
      <c r="A197" s="22" t="s">
        <v>148</v>
      </c>
      <c r="B197" s="12" t="s">
        <v>163</v>
      </c>
      <c r="C197" s="78" t="s">
        <v>193</v>
      </c>
    </row>
    <row r="198" spans="1:4" s="13" customFormat="1" ht="17.149999999999999" customHeight="1" x14ac:dyDescent="0.25">
      <c r="A198" s="22" t="s">
        <v>194</v>
      </c>
      <c r="B198" s="12" t="s">
        <v>164</v>
      </c>
      <c r="C198" s="78"/>
    </row>
    <row r="199" spans="1:4" s="13" customFormat="1" ht="17.149999999999999" customHeight="1" x14ac:dyDescent="0.25">
      <c r="A199" s="22" t="s">
        <v>195</v>
      </c>
      <c r="B199" s="12" t="s">
        <v>165</v>
      </c>
      <c r="C199" s="79"/>
      <c r="D199" s="27"/>
    </row>
    <row r="200" spans="1:4" s="13" customFormat="1" ht="17.149999999999999" hidden="1" customHeight="1" x14ac:dyDescent="0.25">
      <c r="A200" s="22" t="s">
        <v>149</v>
      </c>
      <c r="B200" s="12"/>
    </row>
    <row r="201" spans="1:4" s="13" customFormat="1" ht="17.149999999999999" hidden="1" customHeight="1" x14ac:dyDescent="0.25">
      <c r="A201" s="22" t="s">
        <v>150</v>
      </c>
      <c r="B201" s="12"/>
    </row>
    <row r="202" spans="1:4" s="13" customFormat="1" ht="17.149999999999999" hidden="1" customHeight="1" x14ac:dyDescent="0.25">
      <c r="A202" s="22" t="s">
        <v>151</v>
      </c>
      <c r="B202" s="12"/>
    </row>
    <row r="203" spans="1:4" s="13" customFormat="1" ht="17.149999999999999" hidden="1" customHeight="1" x14ac:dyDescent="0.25">
      <c r="A203" s="22" t="s">
        <v>152</v>
      </c>
      <c r="B203" s="12"/>
    </row>
    <row r="204" spans="1:4" s="13" customFormat="1" ht="17.149999999999999" hidden="1" customHeight="1" x14ac:dyDescent="0.25">
      <c r="A204" s="22" t="s">
        <v>153</v>
      </c>
      <c r="B204" s="12"/>
    </row>
    <row r="205" spans="1:4" s="13" customFormat="1" ht="17.149999999999999" hidden="1" customHeight="1" x14ac:dyDescent="0.25">
      <c r="A205" s="22" t="s">
        <v>154</v>
      </c>
      <c r="B205" s="12"/>
    </row>
    <row r="206" spans="1:4" s="13" customFormat="1" ht="17.149999999999999" hidden="1" customHeight="1" x14ac:dyDescent="0.25">
      <c r="A206" s="22" t="s">
        <v>155</v>
      </c>
      <c r="B206" s="12"/>
    </row>
    <row r="207" spans="1:4" s="13" customFormat="1" ht="17.149999999999999" hidden="1" customHeight="1" x14ac:dyDescent="0.25">
      <c r="A207" s="22" t="s">
        <v>156</v>
      </c>
      <c r="B207" s="12"/>
    </row>
    <row r="208" spans="1:4" s="13" customFormat="1" ht="17.149999999999999" hidden="1" customHeight="1" x14ac:dyDescent="0.25">
      <c r="A208" s="22" t="s">
        <v>157</v>
      </c>
      <c r="B208" s="12"/>
    </row>
    <row r="209" spans="1:2" s="13" customFormat="1" ht="17.149999999999999" hidden="1" customHeight="1" x14ac:dyDescent="0.25">
      <c r="A209" s="22" t="s">
        <v>158</v>
      </c>
      <c r="B209" s="12"/>
    </row>
    <row r="210" spans="1:2" s="13" customFormat="1" ht="17.149999999999999" hidden="1" customHeight="1" x14ac:dyDescent="0.25">
      <c r="A210" s="22" t="s">
        <v>159</v>
      </c>
      <c r="B210" s="12"/>
    </row>
    <row r="211" spans="1:2" s="13" customFormat="1" ht="17.149999999999999" hidden="1" customHeight="1" x14ac:dyDescent="0.25">
      <c r="A211" s="22" t="s">
        <v>160</v>
      </c>
      <c r="B211" s="12"/>
    </row>
  </sheetData>
  <mergeCells count="1">
    <mergeCell ref="G36:H36"/>
  </mergeCells>
  <phoneticPr fontId="0" type="noConversion"/>
  <printOptions horizontalCentered="1"/>
  <pageMargins left="0.3" right="0.25" top="0.75" bottom="0.5" header="0.3" footer="0"/>
  <pageSetup scale="85" orientation="portrait" r:id="rId1"/>
  <headerFooter alignWithMargins="0">
    <oddHeader>&amp;R&amp;F</oddHeader>
  </headerFooter>
  <rowBreaks count="3" manualBreakCount="3">
    <brk id="64" max="16383" man="1"/>
    <brk id="124" max="16383" man="1"/>
    <brk id="18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50800</xdr:rowOff>
                  </from>
                  <to>
                    <xdr:col>4</xdr:col>
                    <xdr:colOff>12700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4</xdr:col>
                    <xdr:colOff>12700</xdr:colOff>
                    <xdr:row>32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4</xdr:col>
                    <xdr:colOff>12700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Drop Down 12">
              <controlPr defaultSize="0" autoLine="0" autoPict="0">
                <anchor moveWithCells="1">
                  <from>
                    <xdr:col>2</xdr:col>
                    <xdr:colOff>0</xdr:colOff>
                    <xdr:row>42</xdr:row>
                    <xdr:rowOff>0</xdr:rowOff>
                  </from>
                  <to>
                    <xdr:col>4</xdr:col>
                    <xdr:colOff>12700</xdr:colOff>
                    <xdr:row>42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Drop Down 19">
              <controlPr defaultSize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4</xdr:col>
                    <xdr:colOff>12700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Drop Down 20">
              <controlPr defaultSize="0" autoLine="0" autoPict="0">
                <anchor mov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4</xdr:col>
                    <xdr:colOff>19050</xdr:colOff>
                    <xdr:row>47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Drop Down 22">
              <controlPr defaultSize="0" autoLine="0" autoPict="0">
                <anchor moveWithCells="1">
                  <from>
                    <xdr:col>2</xdr:col>
                    <xdr:colOff>19050</xdr:colOff>
                    <xdr:row>50</xdr:row>
                    <xdr:rowOff>0</xdr:rowOff>
                  </from>
                  <to>
                    <xdr:col>4</xdr:col>
                    <xdr:colOff>38100</xdr:colOff>
                    <xdr:row>50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2</xdr:col>
                    <xdr:colOff>1066800</xdr:colOff>
                    <xdr:row>34</xdr:row>
                    <xdr:rowOff>50800</xdr:rowOff>
                  </from>
                  <to>
                    <xdr:col>2</xdr:col>
                    <xdr:colOff>1371600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2</xdr:col>
                    <xdr:colOff>1066800</xdr:colOff>
                    <xdr:row>36</xdr:row>
                    <xdr:rowOff>50800</xdr:rowOff>
                  </from>
                  <to>
                    <xdr:col>2</xdr:col>
                    <xdr:colOff>1371600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2</xdr:col>
                    <xdr:colOff>1066800</xdr:colOff>
                    <xdr:row>53</xdr:row>
                    <xdr:rowOff>0</xdr:rowOff>
                  </from>
                  <to>
                    <xdr:col>2</xdr:col>
                    <xdr:colOff>1371600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Drop Down 36">
              <controlPr defaultSize="0" autoLine="0" autoPict="0">
                <anchor moveWithCells="1">
                  <from>
                    <xdr:col>5</xdr:col>
                    <xdr:colOff>88900</xdr:colOff>
                    <xdr:row>53</xdr:row>
                    <xdr:rowOff>0</xdr:rowOff>
                  </from>
                  <to>
                    <xdr:col>6</xdr:col>
                    <xdr:colOff>285750</xdr:colOff>
                    <xdr:row>53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2</xdr:col>
                    <xdr:colOff>1066800</xdr:colOff>
                    <xdr:row>55</xdr:row>
                    <xdr:rowOff>50800</xdr:rowOff>
                  </from>
                  <to>
                    <xdr:col>2</xdr:col>
                    <xdr:colOff>1371600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Drop Down 38">
              <controlPr defaultSize="0" autoLine="0" autoPict="0">
                <anchor moveWithCells="1">
                  <from>
                    <xdr:col>5</xdr:col>
                    <xdr:colOff>88900</xdr:colOff>
                    <xdr:row>56</xdr:row>
                    <xdr:rowOff>0</xdr:rowOff>
                  </from>
                  <to>
                    <xdr:col>6</xdr:col>
                    <xdr:colOff>285750</xdr:colOff>
                    <xdr:row>56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Drop Down 41">
              <controlPr defaultSize="0" autoLine="0" autoPict="0">
                <anchor moveWithCells="1">
                  <from>
                    <xdr:col>2</xdr:col>
                    <xdr:colOff>0</xdr:colOff>
                    <xdr:row>59</xdr:row>
                    <xdr:rowOff>0</xdr:rowOff>
                  </from>
                  <to>
                    <xdr:col>4</xdr:col>
                    <xdr:colOff>12700</xdr:colOff>
                    <xdr:row>59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8" name="Drop Down 43">
              <controlPr defaultSize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5</xdr:col>
                    <xdr:colOff>222250</xdr:colOff>
                    <xdr:row>22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Drop Down 45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2</xdr:col>
                    <xdr:colOff>1028700</xdr:colOff>
                    <xdr:row>25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</xdr:col>
                    <xdr:colOff>1060450</xdr:colOff>
                    <xdr:row>13</xdr:row>
                    <xdr:rowOff>50800</xdr:rowOff>
                  </from>
                  <to>
                    <xdr:col>3</xdr:col>
                    <xdr:colOff>31750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Drop Down 51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2</xdr:col>
                    <xdr:colOff>1041400</xdr:colOff>
                    <xdr:row>17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2" name="Check Box 56">
              <controlPr defaultSize="0" autoFill="0" autoLine="0" autoPict="0">
                <anchor moveWithCells="1">
                  <from>
                    <xdr:col>1</xdr:col>
                    <xdr:colOff>1485900</xdr:colOff>
                    <xdr:row>60</xdr:row>
                    <xdr:rowOff>50800</xdr:rowOff>
                  </from>
                  <to>
                    <xdr:col>2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3" name="Check Box 57">
              <controlPr defaultSize="0" autoFill="0" autoLine="0" autoPict="0">
                <anchor moveWithCells="1">
                  <from>
                    <xdr:col>4</xdr:col>
                    <xdr:colOff>1028700</xdr:colOff>
                    <xdr:row>61</xdr:row>
                    <xdr:rowOff>0</xdr:rowOff>
                  </from>
                  <to>
                    <xdr:col>5</xdr:col>
                    <xdr:colOff>165100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Drop Down 61">
              <controlPr defaultSize="0" autoLine="0" autoPict="0">
                <anchor moveWithCells="1">
                  <from>
                    <xdr:col>2</xdr:col>
                    <xdr:colOff>12700</xdr:colOff>
                    <xdr:row>190</xdr:row>
                    <xdr:rowOff>12700</xdr:rowOff>
                  </from>
                  <to>
                    <xdr:col>3</xdr:col>
                    <xdr:colOff>114300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Check Box 62">
              <controlPr defaultSize="0" autoFill="0" autoLine="0" autoPict="0">
                <anchor moveWithCells="1">
                  <from>
                    <xdr:col>2</xdr:col>
                    <xdr:colOff>12700</xdr:colOff>
                    <xdr:row>191</xdr:row>
                    <xdr:rowOff>190500</xdr:rowOff>
                  </from>
                  <to>
                    <xdr:col>2</xdr:col>
                    <xdr:colOff>317500</xdr:colOff>
                    <xdr:row>192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6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193</xdr:row>
                    <xdr:rowOff>0</xdr:rowOff>
                  </from>
                  <to>
                    <xdr:col>2</xdr:col>
                    <xdr:colOff>323850</xdr:colOff>
                    <xdr:row>194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7" name="Drop Down 64">
              <controlPr defaultSize="0" autoLine="0" autoPict="0">
                <anchor moveWithCells="1">
                  <from>
                    <xdr:col>3</xdr:col>
                    <xdr:colOff>76200</xdr:colOff>
                    <xdr:row>144</xdr:row>
                    <xdr:rowOff>0</xdr:rowOff>
                  </from>
                  <to>
                    <xdr:col>5</xdr:col>
                    <xdr:colOff>609600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8" name="Drop Down 65">
              <controlPr defaultSize="0" autoLine="0" autoPict="0">
                <anchor moveWithCells="1">
                  <from>
                    <xdr:col>2</xdr:col>
                    <xdr:colOff>0</xdr:colOff>
                    <xdr:row>189</xdr:row>
                    <xdr:rowOff>12700</xdr:rowOff>
                  </from>
                  <to>
                    <xdr:col>3</xdr:col>
                    <xdr:colOff>114300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defaultSize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431800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 macro="[0]!Listadesplegable69_AlCambiar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6</xdr:col>
                    <xdr:colOff>412750</xdr:colOff>
                    <xdr:row>28</xdr:row>
                    <xdr:rowOff>203200</xdr:rowOff>
                  </to>
                </anchor>
              </controlPr>
            </control>
          </mc:Choice>
        </mc:AlternateContent>
      </controls>
    </mc:Choice>
  </mc:AlternateContent>
  <webPublishItems count="2">
    <webPublishItem id="766" divId="Formulario Registro versión1_766" sourceType="sheet" destinationFile="H:\MERCADEO\GENERAL\E\Emisores\Página1.htm" title="Registro de Emisiones en BNV"/>
    <webPublishItem id="23330" divId="Formulario Registro versión1_23330" sourceType="sheet" destinationFile="H:\MERCADEO\GENERAL\E\Emisores\Página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36"/>
  <sheetViews>
    <sheetView zoomScale="90" workbookViewId="0">
      <selection activeCell="I15" sqref="I15"/>
    </sheetView>
  </sheetViews>
  <sheetFormatPr baseColWidth="10" defaultColWidth="8.7265625" defaultRowHeight="12.5" x14ac:dyDescent="0.25"/>
  <cols>
    <col min="1" max="1" width="6.453125" customWidth="1"/>
    <col min="2" max="2" width="36.6328125" customWidth="1"/>
    <col min="3" max="3" width="12.7265625" bestFit="1" customWidth="1"/>
    <col min="5" max="5" width="6.453125" customWidth="1"/>
    <col min="6" max="6" width="33.54296875" bestFit="1" customWidth="1"/>
    <col min="7" max="7" width="12.7265625" bestFit="1" customWidth="1"/>
  </cols>
  <sheetData>
    <row r="1" spans="1:7" ht="13" x14ac:dyDescent="0.3">
      <c r="A1" s="1" t="s">
        <v>1</v>
      </c>
      <c r="C1" s="4">
        <v>1</v>
      </c>
      <c r="E1" s="1" t="s">
        <v>69</v>
      </c>
      <c r="G1" s="4">
        <v>1</v>
      </c>
    </row>
    <row r="2" spans="1:7" x14ac:dyDescent="0.25">
      <c r="A2">
        <v>1</v>
      </c>
      <c r="B2" s="2"/>
      <c r="E2">
        <v>1</v>
      </c>
      <c r="F2" s="2"/>
    </row>
    <row r="3" spans="1:7" x14ac:dyDescent="0.25">
      <c r="A3">
        <v>2</v>
      </c>
      <c r="B3" s="2" t="s">
        <v>3</v>
      </c>
      <c r="E3">
        <v>2</v>
      </c>
      <c r="F3" s="2" t="s">
        <v>70</v>
      </c>
    </row>
    <row r="4" spans="1:7" x14ac:dyDescent="0.25">
      <c r="A4">
        <v>3</v>
      </c>
      <c r="B4" s="2" t="s">
        <v>4</v>
      </c>
      <c r="E4">
        <v>3</v>
      </c>
      <c r="F4" s="2" t="s">
        <v>71</v>
      </c>
    </row>
    <row r="5" spans="1:7" x14ac:dyDescent="0.25">
      <c r="A5">
        <v>4</v>
      </c>
      <c r="B5" s="2" t="s">
        <v>5</v>
      </c>
      <c r="E5">
        <v>4</v>
      </c>
      <c r="F5" s="2" t="s">
        <v>171</v>
      </c>
    </row>
    <row r="6" spans="1:7" x14ac:dyDescent="0.25">
      <c r="A6">
        <v>5</v>
      </c>
      <c r="B6" s="2" t="s">
        <v>9</v>
      </c>
      <c r="E6">
        <v>5</v>
      </c>
      <c r="F6" s="2" t="s">
        <v>199</v>
      </c>
    </row>
    <row r="7" spans="1:7" x14ac:dyDescent="0.25">
      <c r="A7">
        <v>6</v>
      </c>
      <c r="B7" s="2" t="s">
        <v>7</v>
      </c>
      <c r="E7">
        <v>6</v>
      </c>
      <c r="F7" s="2" t="s">
        <v>200</v>
      </c>
    </row>
    <row r="8" spans="1:7" x14ac:dyDescent="0.25">
      <c r="A8">
        <v>7</v>
      </c>
      <c r="B8" s="2" t="s">
        <v>8</v>
      </c>
      <c r="E8">
        <v>7</v>
      </c>
      <c r="F8" s="2" t="s">
        <v>72</v>
      </c>
    </row>
    <row r="9" spans="1:7" x14ac:dyDescent="0.25">
      <c r="A9">
        <v>8</v>
      </c>
      <c r="B9" s="3" t="s">
        <v>6</v>
      </c>
      <c r="E9">
        <v>8</v>
      </c>
      <c r="F9" s="2" t="s">
        <v>208</v>
      </c>
    </row>
    <row r="10" spans="1:7" x14ac:dyDescent="0.25">
      <c r="A10">
        <v>9</v>
      </c>
      <c r="B10" s="2" t="s">
        <v>10</v>
      </c>
      <c r="E10">
        <v>9</v>
      </c>
      <c r="F10" s="86" t="s">
        <v>217</v>
      </c>
    </row>
    <row r="11" spans="1:7" x14ac:dyDescent="0.25">
      <c r="A11">
        <v>10</v>
      </c>
      <c r="B11" s="2" t="s">
        <v>11</v>
      </c>
      <c r="E11">
        <v>10</v>
      </c>
      <c r="F11" s="2" t="s">
        <v>73</v>
      </c>
    </row>
    <row r="12" spans="1:7" x14ac:dyDescent="0.25">
      <c r="A12">
        <v>11</v>
      </c>
      <c r="B12" s="2" t="s">
        <v>12</v>
      </c>
      <c r="E12">
        <v>11</v>
      </c>
      <c r="F12" s="2" t="s">
        <v>74</v>
      </c>
    </row>
    <row r="13" spans="1:7" x14ac:dyDescent="0.25">
      <c r="A13">
        <v>12</v>
      </c>
      <c r="B13" s="2" t="s">
        <v>15</v>
      </c>
      <c r="E13">
        <v>12</v>
      </c>
      <c r="F13" s="2" t="s">
        <v>75</v>
      </c>
    </row>
    <row r="14" spans="1:7" x14ac:dyDescent="0.25">
      <c r="A14">
        <v>13</v>
      </c>
      <c r="B14" s="2" t="s">
        <v>14</v>
      </c>
      <c r="E14">
        <v>13</v>
      </c>
      <c r="F14" s="2" t="s">
        <v>76</v>
      </c>
    </row>
    <row r="15" spans="1:7" x14ac:dyDescent="0.25">
      <c r="A15">
        <v>14</v>
      </c>
      <c r="B15" s="2" t="s">
        <v>13</v>
      </c>
      <c r="E15">
        <v>14</v>
      </c>
      <c r="F15" s="2" t="s">
        <v>77</v>
      </c>
    </row>
    <row r="16" spans="1:7" x14ac:dyDescent="0.25">
      <c r="E16">
        <v>15</v>
      </c>
      <c r="F16" s="2" t="s">
        <v>78</v>
      </c>
    </row>
    <row r="17" spans="1:8" ht="13" x14ac:dyDescent="0.3">
      <c r="A17" s="1" t="s">
        <v>22</v>
      </c>
      <c r="C17" s="4">
        <v>2</v>
      </c>
      <c r="D17" s="8" t="str">
        <f>INDEX(B18:C20,C17,2)</f>
        <v>30/360</v>
      </c>
      <c r="E17">
        <v>16</v>
      </c>
      <c r="F17" s="2" t="s">
        <v>79</v>
      </c>
    </row>
    <row r="18" spans="1:8" x14ac:dyDescent="0.25">
      <c r="A18">
        <v>1</v>
      </c>
      <c r="C18">
        <v>0</v>
      </c>
      <c r="E18">
        <v>17</v>
      </c>
      <c r="F18" s="2" t="s">
        <v>80</v>
      </c>
    </row>
    <row r="19" spans="1:8" x14ac:dyDescent="0.25">
      <c r="A19">
        <v>2</v>
      </c>
      <c r="B19" t="s">
        <v>201</v>
      </c>
      <c r="C19" t="s">
        <v>115</v>
      </c>
      <c r="E19">
        <v>18</v>
      </c>
      <c r="F19" t="s">
        <v>81</v>
      </c>
    </row>
    <row r="20" spans="1:8" x14ac:dyDescent="0.25">
      <c r="E20">
        <v>19</v>
      </c>
      <c r="F20" t="s">
        <v>38</v>
      </c>
    </row>
    <row r="22" spans="1:8" ht="13" x14ac:dyDescent="0.3">
      <c r="A22" s="1" t="s">
        <v>24</v>
      </c>
      <c r="C22" s="4">
        <v>1</v>
      </c>
      <c r="G22" s="4">
        <v>6</v>
      </c>
      <c r="H22" s="8" t="str">
        <f>INDEX(F25:F30,G22,1)</f>
        <v>Otros (explique)</v>
      </c>
    </row>
    <row r="23" spans="1:8" x14ac:dyDescent="0.25">
      <c r="A23">
        <v>1</v>
      </c>
    </row>
    <row r="24" spans="1:8" ht="13" x14ac:dyDescent="0.3">
      <c r="A24">
        <v>2</v>
      </c>
      <c r="B24" t="s">
        <v>25</v>
      </c>
      <c r="E24" s="1" t="s">
        <v>89</v>
      </c>
    </row>
    <row r="25" spans="1:8" x14ac:dyDescent="0.25">
      <c r="A25">
        <v>3</v>
      </c>
      <c r="B25" t="s">
        <v>26</v>
      </c>
      <c r="E25">
        <v>1</v>
      </c>
    </row>
    <row r="26" spans="1:8" x14ac:dyDescent="0.25">
      <c r="A26">
        <v>4</v>
      </c>
      <c r="B26" t="s">
        <v>27</v>
      </c>
      <c r="E26">
        <v>2</v>
      </c>
      <c r="F26" t="s">
        <v>50</v>
      </c>
    </row>
    <row r="27" spans="1:8" x14ac:dyDescent="0.25">
      <c r="A27">
        <v>5</v>
      </c>
      <c r="B27" t="s">
        <v>29</v>
      </c>
      <c r="E27">
        <v>3</v>
      </c>
      <c r="F27" t="s">
        <v>90</v>
      </c>
    </row>
    <row r="28" spans="1:8" x14ac:dyDescent="0.25">
      <c r="A28">
        <v>6</v>
      </c>
      <c r="B28" t="s">
        <v>30</v>
      </c>
      <c r="E28">
        <v>4</v>
      </c>
      <c r="F28" t="s">
        <v>91</v>
      </c>
    </row>
    <row r="29" spans="1:8" x14ac:dyDescent="0.25">
      <c r="A29">
        <v>7</v>
      </c>
      <c r="B29" t="s">
        <v>31</v>
      </c>
      <c r="E29">
        <v>5</v>
      </c>
      <c r="F29" t="s">
        <v>203</v>
      </c>
    </row>
    <row r="30" spans="1:8" x14ac:dyDescent="0.25">
      <c r="A30">
        <v>8</v>
      </c>
      <c r="B30" t="s">
        <v>28</v>
      </c>
      <c r="E30">
        <v>6</v>
      </c>
      <c r="F30" t="s">
        <v>38</v>
      </c>
    </row>
    <row r="32" spans="1:8" ht="13" x14ac:dyDescent="0.3">
      <c r="A32" s="1" t="s">
        <v>34</v>
      </c>
      <c r="C32" s="4" t="b">
        <v>0</v>
      </c>
      <c r="D32" s="8" t="str">
        <f>IF(C32=FALSE,"NO","SI")</f>
        <v>NO</v>
      </c>
      <c r="G32" s="4" t="b">
        <v>0</v>
      </c>
    </row>
    <row r="34" spans="1:5" ht="13" x14ac:dyDescent="0.25">
      <c r="A34" s="6" t="s">
        <v>35</v>
      </c>
      <c r="C34" s="4" t="b">
        <v>0</v>
      </c>
      <c r="D34" s="8" t="str">
        <f>IF(C34=FALSE,"NO","SI")</f>
        <v>NO</v>
      </c>
    </row>
    <row r="35" spans="1:5" ht="13" x14ac:dyDescent="0.3">
      <c r="E35" s="1" t="s">
        <v>86</v>
      </c>
    </row>
    <row r="36" spans="1:5" ht="13" x14ac:dyDescent="0.3">
      <c r="A36" s="1" t="s">
        <v>36</v>
      </c>
      <c r="C36" s="4">
        <v>1</v>
      </c>
      <c r="D36" s="9">
        <f>INDEX(B37:C41,C36,2)</f>
        <v>0</v>
      </c>
    </row>
    <row r="37" spans="1:5" ht="13" x14ac:dyDescent="0.25">
      <c r="A37">
        <v>1</v>
      </c>
      <c r="C37" s="5">
        <v>0</v>
      </c>
      <c r="E37" s="6"/>
    </row>
    <row r="38" spans="1:5" x14ac:dyDescent="0.25">
      <c r="A38">
        <v>2</v>
      </c>
      <c r="B38" t="s">
        <v>51</v>
      </c>
      <c r="C38" s="5">
        <v>0.08</v>
      </c>
    </row>
    <row r="39" spans="1:5" ht="13" x14ac:dyDescent="0.3">
      <c r="A39">
        <v>3</v>
      </c>
      <c r="B39" s="83" t="s">
        <v>215</v>
      </c>
      <c r="C39" s="5"/>
      <c r="E39" s="1"/>
    </row>
    <row r="40" spans="1:5" x14ac:dyDescent="0.25">
      <c r="A40">
        <v>4</v>
      </c>
      <c r="B40" t="s">
        <v>207</v>
      </c>
      <c r="C40" s="5"/>
    </row>
    <row r="41" spans="1:5" x14ac:dyDescent="0.25">
      <c r="A41">
        <v>5</v>
      </c>
      <c r="B41" t="s">
        <v>39</v>
      </c>
    </row>
    <row r="42" spans="1:5" x14ac:dyDescent="0.25">
      <c r="A42">
        <v>6</v>
      </c>
      <c r="B42" t="s">
        <v>38</v>
      </c>
    </row>
    <row r="43" spans="1:5" x14ac:dyDescent="0.25">
      <c r="C43" s="4">
        <v>3</v>
      </c>
      <c r="D43" s="8" t="str">
        <f>INDEX(B44:C48,C43,1)</f>
        <v>No Aplica</v>
      </c>
    </row>
    <row r="44" spans="1:5" ht="13" x14ac:dyDescent="0.25">
      <c r="A44" s="6" t="s">
        <v>40</v>
      </c>
    </row>
    <row r="45" spans="1:5" x14ac:dyDescent="0.25">
      <c r="A45">
        <v>1</v>
      </c>
    </row>
    <row r="46" spans="1:5" ht="13" x14ac:dyDescent="0.25">
      <c r="A46">
        <v>2</v>
      </c>
      <c r="B46" t="s">
        <v>50</v>
      </c>
      <c r="E46" s="6" t="s">
        <v>113</v>
      </c>
    </row>
    <row r="47" spans="1:5" x14ac:dyDescent="0.25">
      <c r="A47">
        <v>3</v>
      </c>
      <c r="B47" t="s">
        <v>41</v>
      </c>
      <c r="E47">
        <v>1</v>
      </c>
    </row>
    <row r="48" spans="1:5" x14ac:dyDescent="0.25">
      <c r="A48">
        <v>4</v>
      </c>
      <c r="B48" t="s">
        <v>42</v>
      </c>
      <c r="E48">
        <v>2</v>
      </c>
    </row>
    <row r="49" spans="1:7" x14ac:dyDescent="0.25">
      <c r="A49">
        <v>5</v>
      </c>
      <c r="B49" t="s">
        <v>38</v>
      </c>
      <c r="E49">
        <v>3</v>
      </c>
    </row>
    <row r="50" spans="1:7" x14ac:dyDescent="0.25">
      <c r="C50" s="4">
        <v>1</v>
      </c>
      <c r="D50" s="8">
        <f>INDEX(B51:C57,C50,1)</f>
        <v>0</v>
      </c>
      <c r="E50">
        <v>4</v>
      </c>
    </row>
    <row r="51" spans="1:7" ht="13" x14ac:dyDescent="0.25">
      <c r="A51" s="6" t="s">
        <v>43</v>
      </c>
      <c r="E51">
        <v>5</v>
      </c>
    </row>
    <row r="52" spans="1:7" x14ac:dyDescent="0.25">
      <c r="A52">
        <v>1</v>
      </c>
      <c r="E52">
        <v>6</v>
      </c>
    </row>
    <row r="53" spans="1:7" x14ac:dyDescent="0.25">
      <c r="A53">
        <v>2</v>
      </c>
      <c r="B53" t="s">
        <v>44</v>
      </c>
      <c r="E53">
        <v>7</v>
      </c>
    </row>
    <row r="54" spans="1:7" x14ac:dyDescent="0.25">
      <c r="A54">
        <v>3</v>
      </c>
      <c r="B54" t="s">
        <v>45</v>
      </c>
      <c r="E54">
        <v>8</v>
      </c>
    </row>
    <row r="55" spans="1:7" x14ac:dyDescent="0.25">
      <c r="A55">
        <v>4</v>
      </c>
      <c r="B55" t="s">
        <v>46</v>
      </c>
      <c r="E55">
        <v>9</v>
      </c>
    </row>
    <row r="56" spans="1:7" x14ac:dyDescent="0.25">
      <c r="A56">
        <v>5</v>
      </c>
      <c r="B56" t="s">
        <v>47</v>
      </c>
      <c r="E56">
        <v>10</v>
      </c>
    </row>
    <row r="57" spans="1:7" x14ac:dyDescent="0.25">
      <c r="A57">
        <v>6</v>
      </c>
      <c r="B57" t="s">
        <v>48</v>
      </c>
      <c r="E57">
        <v>11</v>
      </c>
    </row>
    <row r="58" spans="1:7" x14ac:dyDescent="0.25">
      <c r="E58">
        <v>12</v>
      </c>
    </row>
    <row r="59" spans="1:7" x14ac:dyDescent="0.25">
      <c r="C59" s="4">
        <v>1</v>
      </c>
      <c r="E59">
        <v>13</v>
      </c>
    </row>
    <row r="60" spans="1:7" ht="13" x14ac:dyDescent="0.25">
      <c r="A60" s="6" t="s">
        <v>54</v>
      </c>
      <c r="G60" s="8" t="str">
        <f>IF(F63=FALSE,"NO","SI")</f>
        <v>NO</v>
      </c>
    </row>
    <row r="61" spans="1:7" x14ac:dyDescent="0.25">
      <c r="A61">
        <v>1</v>
      </c>
    </row>
    <row r="62" spans="1:7" ht="13" x14ac:dyDescent="0.25">
      <c r="A62">
        <v>2</v>
      </c>
      <c r="B62" t="s">
        <v>55</v>
      </c>
      <c r="E62" s="6" t="s">
        <v>117</v>
      </c>
    </row>
    <row r="63" spans="1:7" x14ac:dyDescent="0.25">
      <c r="A63">
        <v>3</v>
      </c>
      <c r="B63" t="s">
        <v>38</v>
      </c>
      <c r="F63" s="11" t="b">
        <v>0</v>
      </c>
    </row>
    <row r="64" spans="1:7" x14ac:dyDescent="0.25">
      <c r="C64" s="4" t="b">
        <v>0</v>
      </c>
      <c r="D64" s="4">
        <v>1</v>
      </c>
    </row>
    <row r="65" spans="1:7" ht="13" x14ac:dyDescent="0.25">
      <c r="A65" s="6" t="s">
        <v>57</v>
      </c>
      <c r="D65" s="8" t="str">
        <f>IF(C64=FALSE,"NO","SI")</f>
        <v>NO</v>
      </c>
      <c r="G65" s="8" t="str">
        <f>IF(F68=FALSE,"NO","SI")</f>
        <v>NO</v>
      </c>
    </row>
    <row r="66" spans="1:7" x14ac:dyDescent="0.25">
      <c r="A66">
        <v>1</v>
      </c>
    </row>
    <row r="67" spans="1:7" ht="13" x14ac:dyDescent="0.25">
      <c r="A67">
        <v>2</v>
      </c>
      <c r="B67" t="s">
        <v>60</v>
      </c>
      <c r="E67" s="6" t="s">
        <v>118</v>
      </c>
    </row>
    <row r="68" spans="1:7" x14ac:dyDescent="0.25">
      <c r="A68">
        <v>3</v>
      </c>
      <c r="B68" t="s">
        <v>61</v>
      </c>
      <c r="F68" s="11" t="b">
        <v>0</v>
      </c>
    </row>
    <row r="69" spans="1:7" x14ac:dyDescent="0.25">
      <c r="A69">
        <v>4</v>
      </c>
      <c r="B69" t="s">
        <v>38</v>
      </c>
    </row>
    <row r="70" spans="1:7" x14ac:dyDescent="0.25">
      <c r="C70" s="4" t="b">
        <v>0</v>
      </c>
      <c r="D70" s="4">
        <v>1</v>
      </c>
    </row>
    <row r="71" spans="1:7" ht="13" x14ac:dyDescent="0.25">
      <c r="A71" s="6" t="s">
        <v>59</v>
      </c>
      <c r="D71" s="8" t="str">
        <f>IF(C70=FALSE,"NO","SI")</f>
        <v>NO</v>
      </c>
    </row>
    <row r="72" spans="1:7" x14ac:dyDescent="0.25">
      <c r="A72">
        <v>1</v>
      </c>
    </row>
    <row r="73" spans="1:7" ht="13" x14ac:dyDescent="0.25">
      <c r="A73">
        <v>2</v>
      </c>
      <c r="B73" t="s">
        <v>60</v>
      </c>
      <c r="E73" s="6"/>
    </row>
    <row r="74" spans="1:7" x14ac:dyDescent="0.25">
      <c r="A74">
        <v>3</v>
      </c>
      <c r="B74" t="s">
        <v>61</v>
      </c>
    </row>
    <row r="75" spans="1:7" x14ac:dyDescent="0.25">
      <c r="A75">
        <v>4</v>
      </c>
      <c r="B75" t="s">
        <v>38</v>
      </c>
    </row>
    <row r="76" spans="1:7" x14ac:dyDescent="0.25">
      <c r="C76" s="4">
        <v>1</v>
      </c>
      <c r="D76" s="10">
        <f>INDEX(B77:C82,C76,1)</f>
        <v>0</v>
      </c>
    </row>
    <row r="77" spans="1:7" ht="13" x14ac:dyDescent="0.25">
      <c r="A77" s="6" t="s">
        <v>62</v>
      </c>
    </row>
    <row r="78" spans="1:7" x14ac:dyDescent="0.25">
      <c r="A78">
        <v>1</v>
      </c>
    </row>
    <row r="79" spans="1:7" ht="13" x14ac:dyDescent="0.25">
      <c r="A79">
        <v>2</v>
      </c>
      <c r="B79" t="s">
        <v>63</v>
      </c>
      <c r="E79" s="6"/>
    </row>
    <row r="80" spans="1:7" x14ac:dyDescent="0.25">
      <c r="A80">
        <v>3</v>
      </c>
      <c r="B80" t="s">
        <v>64</v>
      </c>
    </row>
    <row r="81" spans="1:8" x14ac:dyDescent="0.25">
      <c r="A81">
        <v>4</v>
      </c>
      <c r="B81" t="s">
        <v>65</v>
      </c>
    </row>
    <row r="82" spans="1:8" x14ac:dyDescent="0.25">
      <c r="A82">
        <v>5</v>
      </c>
      <c r="B82" t="s">
        <v>66</v>
      </c>
    </row>
    <row r="83" spans="1:8" x14ac:dyDescent="0.25">
      <c r="A83">
        <v>6</v>
      </c>
      <c r="B83" t="s">
        <v>67</v>
      </c>
    </row>
    <row r="84" spans="1:8" x14ac:dyDescent="0.25">
      <c r="C84" s="4">
        <v>1</v>
      </c>
      <c r="D84">
        <f>INDEX(B85:C89,C84,1)</f>
        <v>0</v>
      </c>
      <c r="G84" s="4">
        <v>1</v>
      </c>
      <c r="H84">
        <f>INDEX(F88:F90,G84,1)</f>
        <v>0</v>
      </c>
    </row>
    <row r="85" spans="1:8" ht="13" x14ac:dyDescent="0.25">
      <c r="A85" s="6" t="s">
        <v>82</v>
      </c>
    </row>
    <row r="86" spans="1:8" x14ac:dyDescent="0.25">
      <c r="A86">
        <v>1</v>
      </c>
    </row>
    <row r="87" spans="1:8" ht="13" x14ac:dyDescent="0.25">
      <c r="A87">
        <v>2</v>
      </c>
      <c r="B87" t="s">
        <v>50</v>
      </c>
      <c r="E87" s="6" t="s">
        <v>97</v>
      </c>
    </row>
    <row r="88" spans="1:8" x14ac:dyDescent="0.25">
      <c r="A88">
        <v>3</v>
      </c>
      <c r="B88" t="s">
        <v>83</v>
      </c>
      <c r="E88">
        <v>1</v>
      </c>
    </row>
    <row r="89" spans="1:8" x14ac:dyDescent="0.25">
      <c r="A89">
        <v>4</v>
      </c>
      <c r="B89" t="s">
        <v>84</v>
      </c>
      <c r="E89">
        <v>2</v>
      </c>
      <c r="F89" s="83" t="s">
        <v>211</v>
      </c>
    </row>
    <row r="90" spans="1:8" x14ac:dyDescent="0.25">
      <c r="A90">
        <v>5</v>
      </c>
      <c r="B90" t="s">
        <v>85</v>
      </c>
      <c r="E90">
        <v>3</v>
      </c>
    </row>
    <row r="92" spans="1:8" x14ac:dyDescent="0.25">
      <c r="C92" s="4" t="b">
        <v>0</v>
      </c>
      <c r="D92" s="8" t="str">
        <f>IF(C92=FALSE,"NO","SI")</f>
        <v>NO</v>
      </c>
    </row>
    <row r="93" spans="1:8" ht="13" x14ac:dyDescent="0.25">
      <c r="A93" s="6" t="s">
        <v>114</v>
      </c>
    </row>
    <row r="95" spans="1:8" x14ac:dyDescent="0.25">
      <c r="C95" s="4">
        <v>1</v>
      </c>
      <c r="G95" s="4"/>
    </row>
    <row r="96" spans="1:8" ht="13" x14ac:dyDescent="0.25">
      <c r="A96" s="6" t="s">
        <v>172</v>
      </c>
    </row>
    <row r="97" spans="1:6" x14ac:dyDescent="0.25">
      <c r="A97">
        <v>1</v>
      </c>
    </row>
    <row r="98" spans="1:6" ht="13" x14ac:dyDescent="0.25">
      <c r="A98">
        <v>2</v>
      </c>
      <c r="B98" t="s">
        <v>175</v>
      </c>
      <c r="E98" s="6" t="s">
        <v>180</v>
      </c>
    </row>
    <row r="99" spans="1:6" x14ac:dyDescent="0.25">
      <c r="A99">
        <v>3</v>
      </c>
      <c r="B99" t="s">
        <v>173</v>
      </c>
      <c r="E99">
        <v>1</v>
      </c>
    </row>
    <row r="100" spans="1:6" x14ac:dyDescent="0.25">
      <c r="A100">
        <v>4</v>
      </c>
      <c r="B100" s="83" t="s">
        <v>210</v>
      </c>
      <c r="E100">
        <v>2</v>
      </c>
      <c r="F100" t="s">
        <v>126</v>
      </c>
    </row>
    <row r="101" spans="1:6" x14ac:dyDescent="0.25">
      <c r="A101">
        <v>5</v>
      </c>
      <c r="B101" s="83" t="s">
        <v>209</v>
      </c>
      <c r="E101">
        <v>3</v>
      </c>
      <c r="F101" t="s">
        <v>181</v>
      </c>
    </row>
    <row r="102" spans="1:6" x14ac:dyDescent="0.25">
      <c r="A102">
        <v>6</v>
      </c>
      <c r="B102" s="83" t="s">
        <v>212</v>
      </c>
    </row>
    <row r="103" spans="1:6" ht="13" x14ac:dyDescent="0.3">
      <c r="A103">
        <v>7</v>
      </c>
      <c r="B103" s="83" t="s">
        <v>213</v>
      </c>
      <c r="E103" s="1">
        <v>1</v>
      </c>
    </row>
    <row r="104" spans="1:6" x14ac:dyDescent="0.25">
      <c r="A104">
        <v>8</v>
      </c>
      <c r="B104" t="s">
        <v>178</v>
      </c>
      <c r="E104" s="82">
        <v>0</v>
      </c>
    </row>
    <row r="105" spans="1:6" x14ac:dyDescent="0.25">
      <c r="A105">
        <v>9</v>
      </c>
      <c r="B105" t="s">
        <v>176</v>
      </c>
      <c r="E105">
        <v>1</v>
      </c>
    </row>
    <row r="106" spans="1:6" x14ac:dyDescent="0.25">
      <c r="A106">
        <v>10</v>
      </c>
      <c r="B106" t="s">
        <v>174</v>
      </c>
      <c r="E106">
        <v>2</v>
      </c>
    </row>
    <row r="107" spans="1:6" x14ac:dyDescent="0.25">
      <c r="A107">
        <v>11</v>
      </c>
      <c r="B107" t="s">
        <v>177</v>
      </c>
      <c r="E107">
        <v>3</v>
      </c>
    </row>
    <row r="108" spans="1:6" x14ac:dyDescent="0.25">
      <c r="A108">
        <v>12</v>
      </c>
      <c r="B108" t="s">
        <v>198</v>
      </c>
      <c r="C108" s="4"/>
      <c r="E108">
        <v>4</v>
      </c>
    </row>
    <row r="109" spans="1:6" x14ac:dyDescent="0.25">
      <c r="A109">
        <v>13</v>
      </c>
      <c r="B109" s="83" t="s">
        <v>214</v>
      </c>
      <c r="C109" s="4"/>
      <c r="E109">
        <v>5</v>
      </c>
    </row>
    <row r="110" spans="1:6" x14ac:dyDescent="0.25">
      <c r="A110">
        <v>14</v>
      </c>
      <c r="B110" s="82" t="s">
        <v>202</v>
      </c>
    </row>
    <row r="111" spans="1:6" x14ac:dyDescent="0.25">
      <c r="B111" s="83"/>
      <c r="E111">
        <v>6</v>
      </c>
    </row>
    <row r="112" spans="1:6" ht="13" x14ac:dyDescent="0.25">
      <c r="A112" s="6" t="s">
        <v>111</v>
      </c>
      <c r="E112">
        <v>7</v>
      </c>
    </row>
    <row r="113" spans="1:5" x14ac:dyDescent="0.25">
      <c r="A113">
        <v>1</v>
      </c>
      <c r="E113">
        <v>8</v>
      </c>
    </row>
    <row r="114" spans="1:5" x14ac:dyDescent="0.25">
      <c r="A114">
        <v>2</v>
      </c>
      <c r="B114" t="s">
        <v>182</v>
      </c>
      <c r="E114">
        <v>9</v>
      </c>
    </row>
    <row r="115" spans="1:5" x14ac:dyDescent="0.25">
      <c r="A115">
        <v>3</v>
      </c>
      <c r="B115" t="s">
        <v>183</v>
      </c>
      <c r="E115">
        <v>10</v>
      </c>
    </row>
    <row r="116" spans="1:5" x14ac:dyDescent="0.25">
      <c r="E116">
        <v>11</v>
      </c>
    </row>
    <row r="117" spans="1:5" x14ac:dyDescent="0.25">
      <c r="E117">
        <v>12</v>
      </c>
    </row>
    <row r="118" spans="1:5" x14ac:dyDescent="0.25">
      <c r="E118">
        <v>13</v>
      </c>
    </row>
    <row r="119" spans="1:5" x14ac:dyDescent="0.25">
      <c r="E119">
        <v>14</v>
      </c>
    </row>
    <row r="120" spans="1:5" x14ac:dyDescent="0.25">
      <c r="E120">
        <v>15</v>
      </c>
    </row>
    <row r="121" spans="1:5" x14ac:dyDescent="0.25">
      <c r="E121">
        <v>16</v>
      </c>
    </row>
    <row r="122" spans="1:5" x14ac:dyDescent="0.25">
      <c r="E122">
        <v>17</v>
      </c>
    </row>
    <row r="123" spans="1:5" x14ac:dyDescent="0.25">
      <c r="E123">
        <v>18</v>
      </c>
    </row>
    <row r="124" spans="1:5" x14ac:dyDescent="0.25">
      <c r="E124">
        <v>19</v>
      </c>
    </row>
    <row r="125" spans="1:5" x14ac:dyDescent="0.25">
      <c r="E125">
        <v>20</v>
      </c>
    </row>
    <row r="126" spans="1:5" x14ac:dyDescent="0.25">
      <c r="E126">
        <v>21</v>
      </c>
    </row>
    <row r="127" spans="1:5" x14ac:dyDescent="0.25">
      <c r="E127">
        <v>22</v>
      </c>
    </row>
    <row r="128" spans="1:5" x14ac:dyDescent="0.25">
      <c r="E128">
        <v>23</v>
      </c>
    </row>
    <row r="129" spans="5:5" x14ac:dyDescent="0.25">
      <c r="E129">
        <v>24</v>
      </c>
    </row>
    <row r="130" spans="5:5" x14ac:dyDescent="0.25">
      <c r="E130">
        <v>25</v>
      </c>
    </row>
    <row r="131" spans="5:5" x14ac:dyDescent="0.25">
      <c r="E131">
        <v>26</v>
      </c>
    </row>
    <row r="132" spans="5:5" x14ac:dyDescent="0.25">
      <c r="E132">
        <v>27</v>
      </c>
    </row>
    <row r="133" spans="5:5" x14ac:dyDescent="0.25">
      <c r="E133">
        <v>28</v>
      </c>
    </row>
    <row r="134" spans="5:5" x14ac:dyDescent="0.25">
      <c r="E134">
        <v>29</v>
      </c>
    </row>
    <row r="135" spans="5:5" x14ac:dyDescent="0.25">
      <c r="E135">
        <v>30</v>
      </c>
    </row>
    <row r="136" spans="5:5" x14ac:dyDescent="0.25">
      <c r="E136">
        <v>31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B8FD14ACC7EA44994341BD61951047" ma:contentTypeVersion="21" ma:contentTypeDescription="Crear nuevo documento." ma:contentTypeScope="" ma:versionID="752e9dfe95cc917318af69e7e624e653">
  <xsd:schema xmlns:xsd="http://www.w3.org/2001/XMLSchema" xmlns:xs="http://www.w3.org/2001/XMLSchema" xmlns:p="http://schemas.microsoft.com/office/2006/metadata/properties" xmlns:ns2="1551d187-e78c-408f-aac0-bd07e5f52ebd" xmlns:ns3="635f5ac5-4bb3-47f2-b46c-43fce9b9866f" xmlns:ns4="285bfad3-c9d7-464d-95ed-4d2a09192de6" targetNamespace="http://schemas.microsoft.com/office/2006/metadata/properties" ma:root="true" ma:fieldsID="e1a782b2a5d691fdca6451d06b952dc5" ns2:_="" ns3:_="" ns4:_="">
    <xsd:import namespace="1551d187-e78c-408f-aac0-bd07e5f52ebd"/>
    <xsd:import namespace="635f5ac5-4bb3-47f2-b46c-43fce9b9866f"/>
    <xsd:import namespace="285bfad3-c9d7-464d-95ed-4d2a09192d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1d187-e78c-408f-aac0-bd07e5f52e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f5ac5-4bb3-47f2-b46c-43fce9b9866f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Última vez que se compartió por usuario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Última vez que se compartió por hora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d059bc31-cef7-4147-9ebf-96c92f8c3599}" ma:internalName="TaxCatchAll" ma:showField="CatchAllData" ma:web="635f5ac5-4bb3-47f2-b46c-43fce9b98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bfad3-c9d7-464d-95ed-4d2a09192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4f416598-6b00-49af-b47e-268beb6af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bfad3-c9d7-464d-95ed-4d2a09192de6">
      <Terms xmlns="http://schemas.microsoft.com/office/infopath/2007/PartnerControls"/>
    </lcf76f155ced4ddcb4097134ff3c332f>
    <TaxCatchAll xmlns="635f5ac5-4bb3-47f2-b46c-43fce9b9866f" xsi:nil="true"/>
  </documentManagement>
</p:properties>
</file>

<file path=customXml/itemProps1.xml><?xml version="1.0" encoding="utf-8"?>
<ds:datastoreItem xmlns:ds="http://schemas.openxmlformats.org/officeDocument/2006/customXml" ds:itemID="{06246AB2-CB6D-4D89-AA3A-8D09A77CB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E99EB-4B8B-499C-9CD3-225E84EFE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1d187-e78c-408f-aac0-bd07e5f52ebd"/>
    <ds:schemaRef ds:uri="635f5ac5-4bb3-47f2-b46c-43fce9b9866f"/>
    <ds:schemaRef ds:uri="285bfad3-c9d7-464d-95ed-4d2a09192d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498DEB-CF9B-4F94-AA5D-57D2AFBCAC66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285bfad3-c9d7-464d-95ed-4d2a09192de6"/>
    <ds:schemaRef ds:uri="635f5ac5-4bb3-47f2-b46c-43fce9b98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</vt:lpstr>
      <vt:lpstr>Referencias</vt:lpstr>
      <vt:lpstr>Formulario!Área_de_impresión</vt:lpstr>
    </vt:vector>
  </TitlesOfParts>
  <Company>Bolsa Nacional de Valores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</dc:creator>
  <cp:lastModifiedBy>Katherina Trejos Castro</cp:lastModifiedBy>
  <cp:lastPrinted>2013-02-12T18:57:16Z</cp:lastPrinted>
  <dcterms:created xsi:type="dcterms:W3CDTF">2002-03-18T17:36:50Z</dcterms:created>
  <dcterms:modified xsi:type="dcterms:W3CDTF">2025-07-14T15:52:02Z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590892910</vt:i4>
  </property>
  <property fmtid="{D5CDD505-2E9C-101B-9397-08002B2CF9AE}" pid="3" name="_EmailSubject">
    <vt:lpwstr>Registro Emisiones</vt:lpwstr>
  </property>
  <property fmtid="{D5CDD505-2E9C-101B-9397-08002B2CF9AE}" pid="4" name="_AuthorEmail">
    <vt:lpwstr>ebatallas@bnv.co.cr</vt:lpwstr>
  </property>
  <property fmtid="{D5CDD505-2E9C-101B-9397-08002B2CF9AE}" pid="5" name="_AuthorEmailDisplayName">
    <vt:lpwstr>Esteban Batallas</vt:lpwstr>
  </property>
  <property fmtid="{D5CDD505-2E9C-101B-9397-08002B2CF9AE}" pid="6" name="_ReviewingToolsShownOnce">
    <vt:lpwstr/>
  </property>
  <property fmtid="{D5CDD505-2E9C-101B-9397-08002B2CF9AE}" pid="7" name="ContentTypeId">
    <vt:lpwstr>0x010100ABB8FD14ACC7EA44994341BD61951047</vt:lpwstr>
  </property>
  <property fmtid="{D5CDD505-2E9C-101B-9397-08002B2CF9AE}" pid="8" name="MediaServiceImageTags">
    <vt:lpwstr/>
  </property>
</Properties>
</file>